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nnl-my.sharepoint.com/personal/richard_fowler_pnnl_gov/Documents/Documents/BECP/Website/Fy21 edits/Adoption/State code tracking analysis/current live/"/>
    </mc:Choice>
  </mc:AlternateContent>
  <xr:revisionPtr revIDLastSave="1" documentId="8_{A2129DF2-C016-4317-8154-4CD1CED293EC}" xr6:coauthVersionLast="45" xr6:coauthVersionMax="45" xr10:uidLastSave="{162CEB43-5264-486F-8E60-D1BDBA5AD573}"/>
  <bookViews>
    <workbookView xWindow="4548" yWindow="1860" windowWidth="19608" windowHeight="10776" tabRatio="699" firstSheet="1" activeTab="1" xr2:uid="{00000000-000D-0000-FFFF-FFFF00000000}"/>
  </bookViews>
  <sheets>
    <sheet name="State Level EUI Q1" sheetId="2" r:id="rId1"/>
    <sheet name="2021 State Level Index Q3" sheetId="12" r:id="rId2"/>
  </sheets>
  <definedNames>
    <definedName name="_xlnm._FilterDatabase" localSheetId="0" hidden="1">'State Level EUI Q1'!$A$1:$T$53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0" i="2" l="1"/>
  <c r="V40" i="2" s="1"/>
  <c r="Q40" i="2"/>
  <c r="W40" i="2" s="1"/>
  <c r="R40" i="2"/>
  <c r="X40" i="2" s="1"/>
  <c r="S40" i="2"/>
  <c r="Y40" i="2" s="1"/>
  <c r="T40" i="2"/>
  <c r="Z40" i="2" s="1"/>
  <c r="P41" i="2"/>
  <c r="V41" i="2" s="1"/>
  <c r="Q41" i="2"/>
  <c r="W41" i="2" s="1"/>
  <c r="R41" i="2"/>
  <c r="X41" i="2" s="1"/>
  <c r="S41" i="2"/>
  <c r="Y41" i="2" s="1"/>
  <c r="T41" i="2"/>
  <c r="Z41" i="2" s="1"/>
  <c r="P4" i="2"/>
  <c r="V4" i="2" s="1"/>
  <c r="Q4" i="2"/>
  <c r="W4" i="2" s="1"/>
  <c r="R4" i="2"/>
  <c r="X4" i="2" s="1"/>
  <c r="S4" i="2"/>
  <c r="Y4" i="2" s="1"/>
  <c r="T4" i="2"/>
  <c r="Z4" i="2" s="1"/>
  <c r="P5" i="2"/>
  <c r="V5" i="2" s="1"/>
  <c r="Q5" i="2"/>
  <c r="W5" i="2" s="1"/>
  <c r="R5" i="2"/>
  <c r="X5" i="2" s="1"/>
  <c r="S5" i="2"/>
  <c r="Y5" i="2" s="1"/>
  <c r="T5" i="2"/>
  <c r="Z5" i="2" s="1"/>
  <c r="P6" i="2"/>
  <c r="V6" i="2" s="1"/>
  <c r="Q6" i="2"/>
  <c r="W6" i="2" s="1"/>
  <c r="R6" i="2"/>
  <c r="X6" i="2" s="1"/>
  <c r="S6" i="2"/>
  <c r="Y6" i="2" s="1"/>
  <c r="T6" i="2"/>
  <c r="Z6" i="2" s="1"/>
  <c r="P7" i="2"/>
  <c r="V7" i="2" s="1"/>
  <c r="Q7" i="2"/>
  <c r="W7" i="2" s="1"/>
  <c r="R7" i="2"/>
  <c r="X7" i="2" s="1"/>
  <c r="S7" i="2"/>
  <c r="Y7" i="2" s="1"/>
  <c r="T7" i="2"/>
  <c r="Z7" i="2" s="1"/>
  <c r="P8" i="2"/>
  <c r="V8" i="2" s="1"/>
  <c r="Q8" i="2"/>
  <c r="W8" i="2" s="1"/>
  <c r="R8" i="2"/>
  <c r="X8" i="2" s="1"/>
  <c r="S8" i="2"/>
  <c r="Y8" i="2" s="1"/>
  <c r="T8" i="2"/>
  <c r="Z8" i="2" s="1"/>
  <c r="P9" i="2"/>
  <c r="V9" i="2" s="1"/>
  <c r="Q9" i="2"/>
  <c r="W9" i="2" s="1"/>
  <c r="R9" i="2"/>
  <c r="X9" i="2" s="1"/>
  <c r="S9" i="2"/>
  <c r="Y9" i="2" s="1"/>
  <c r="T9" i="2"/>
  <c r="Z9" i="2" s="1"/>
  <c r="P10" i="2"/>
  <c r="V10" i="2" s="1"/>
  <c r="Q10" i="2"/>
  <c r="W10" i="2" s="1"/>
  <c r="R10" i="2"/>
  <c r="X10" i="2" s="1"/>
  <c r="S10" i="2"/>
  <c r="Y10" i="2" s="1"/>
  <c r="T10" i="2"/>
  <c r="Z10" i="2" s="1"/>
  <c r="P11" i="2"/>
  <c r="V11" i="2" s="1"/>
  <c r="Q11" i="2"/>
  <c r="W11" i="2" s="1"/>
  <c r="R11" i="2"/>
  <c r="X11" i="2" s="1"/>
  <c r="S11" i="2"/>
  <c r="Y11" i="2" s="1"/>
  <c r="T11" i="2"/>
  <c r="Z11" i="2" s="1"/>
  <c r="P12" i="2"/>
  <c r="V12" i="2" s="1"/>
  <c r="Q12" i="2"/>
  <c r="W12" i="2" s="1"/>
  <c r="R12" i="2"/>
  <c r="X12" i="2" s="1"/>
  <c r="S12" i="2"/>
  <c r="Y12" i="2" s="1"/>
  <c r="T12" i="2"/>
  <c r="Z12" i="2" s="1"/>
  <c r="P13" i="2"/>
  <c r="V13" i="2" s="1"/>
  <c r="Q13" i="2"/>
  <c r="W13" i="2" s="1"/>
  <c r="R13" i="2"/>
  <c r="X13" i="2" s="1"/>
  <c r="S13" i="2"/>
  <c r="Y13" i="2" s="1"/>
  <c r="T13" i="2"/>
  <c r="Z13" i="2" s="1"/>
  <c r="P14" i="2"/>
  <c r="V14" i="2" s="1"/>
  <c r="Q14" i="2"/>
  <c r="W14" i="2" s="1"/>
  <c r="R14" i="2"/>
  <c r="X14" i="2" s="1"/>
  <c r="S14" i="2"/>
  <c r="Y14" i="2" s="1"/>
  <c r="T14" i="2"/>
  <c r="Z14" i="2" s="1"/>
  <c r="P15" i="2"/>
  <c r="V15" i="2" s="1"/>
  <c r="Q15" i="2"/>
  <c r="W15" i="2" s="1"/>
  <c r="R15" i="2"/>
  <c r="X15" i="2" s="1"/>
  <c r="S15" i="2"/>
  <c r="Y15" i="2" s="1"/>
  <c r="T15" i="2"/>
  <c r="Z15" i="2" s="1"/>
  <c r="P16" i="2"/>
  <c r="V16" i="2" s="1"/>
  <c r="Q16" i="2"/>
  <c r="W16" i="2" s="1"/>
  <c r="R16" i="2"/>
  <c r="X16" i="2" s="1"/>
  <c r="S16" i="2"/>
  <c r="Y16" i="2" s="1"/>
  <c r="T16" i="2"/>
  <c r="Z16" i="2" s="1"/>
  <c r="P17" i="2"/>
  <c r="V17" i="2" s="1"/>
  <c r="Q17" i="2"/>
  <c r="W17" i="2" s="1"/>
  <c r="R17" i="2"/>
  <c r="X17" i="2" s="1"/>
  <c r="S17" i="2"/>
  <c r="Y17" i="2" s="1"/>
  <c r="T17" i="2"/>
  <c r="Z17" i="2" s="1"/>
  <c r="P18" i="2"/>
  <c r="V18" i="2" s="1"/>
  <c r="Q18" i="2"/>
  <c r="W18" i="2" s="1"/>
  <c r="R18" i="2"/>
  <c r="X18" i="2" s="1"/>
  <c r="S18" i="2"/>
  <c r="Y18" i="2" s="1"/>
  <c r="T18" i="2"/>
  <c r="Z18" i="2" s="1"/>
  <c r="P19" i="2"/>
  <c r="V19" i="2" s="1"/>
  <c r="Q19" i="2"/>
  <c r="W19" i="2" s="1"/>
  <c r="R19" i="2"/>
  <c r="X19" i="2" s="1"/>
  <c r="S19" i="2"/>
  <c r="Y19" i="2" s="1"/>
  <c r="T19" i="2"/>
  <c r="Z19" i="2" s="1"/>
  <c r="P20" i="2"/>
  <c r="V20" i="2" s="1"/>
  <c r="Q20" i="2"/>
  <c r="W20" i="2" s="1"/>
  <c r="R20" i="2"/>
  <c r="X20" i="2" s="1"/>
  <c r="S20" i="2"/>
  <c r="Y20" i="2" s="1"/>
  <c r="T20" i="2"/>
  <c r="Z20" i="2" s="1"/>
  <c r="P21" i="2"/>
  <c r="V21" i="2" s="1"/>
  <c r="Q21" i="2"/>
  <c r="W21" i="2" s="1"/>
  <c r="R21" i="2"/>
  <c r="X21" i="2" s="1"/>
  <c r="S21" i="2"/>
  <c r="Y21" i="2" s="1"/>
  <c r="T21" i="2"/>
  <c r="Z21" i="2" s="1"/>
  <c r="P22" i="2"/>
  <c r="V22" i="2" s="1"/>
  <c r="Q22" i="2"/>
  <c r="W22" i="2" s="1"/>
  <c r="R22" i="2"/>
  <c r="X22" i="2" s="1"/>
  <c r="S22" i="2"/>
  <c r="Y22" i="2" s="1"/>
  <c r="T22" i="2"/>
  <c r="Z22" i="2" s="1"/>
  <c r="P23" i="2"/>
  <c r="V23" i="2" s="1"/>
  <c r="Q23" i="2"/>
  <c r="W23" i="2" s="1"/>
  <c r="R23" i="2"/>
  <c r="X23" i="2" s="1"/>
  <c r="S23" i="2"/>
  <c r="Y23" i="2" s="1"/>
  <c r="T23" i="2"/>
  <c r="Z23" i="2" s="1"/>
  <c r="P24" i="2"/>
  <c r="V24" i="2" s="1"/>
  <c r="Q24" i="2"/>
  <c r="W24" i="2" s="1"/>
  <c r="R24" i="2"/>
  <c r="X24" i="2" s="1"/>
  <c r="S24" i="2"/>
  <c r="Y24" i="2" s="1"/>
  <c r="T24" i="2"/>
  <c r="Z24" i="2" s="1"/>
  <c r="P25" i="2"/>
  <c r="V25" i="2" s="1"/>
  <c r="Q25" i="2"/>
  <c r="W25" i="2" s="1"/>
  <c r="R25" i="2"/>
  <c r="X25" i="2" s="1"/>
  <c r="S25" i="2"/>
  <c r="Y25" i="2" s="1"/>
  <c r="T25" i="2"/>
  <c r="Z25" i="2" s="1"/>
  <c r="P26" i="2"/>
  <c r="V26" i="2" s="1"/>
  <c r="Q26" i="2"/>
  <c r="W26" i="2" s="1"/>
  <c r="R26" i="2"/>
  <c r="X26" i="2" s="1"/>
  <c r="S26" i="2"/>
  <c r="Y26" i="2" s="1"/>
  <c r="T26" i="2"/>
  <c r="Z26" i="2" s="1"/>
  <c r="P27" i="2"/>
  <c r="V27" i="2" s="1"/>
  <c r="Q27" i="2"/>
  <c r="W27" i="2" s="1"/>
  <c r="R27" i="2"/>
  <c r="X27" i="2" s="1"/>
  <c r="S27" i="2"/>
  <c r="Y27" i="2" s="1"/>
  <c r="T27" i="2"/>
  <c r="Z27" i="2" s="1"/>
  <c r="P28" i="2"/>
  <c r="V28" i="2" s="1"/>
  <c r="Q28" i="2"/>
  <c r="W28" i="2" s="1"/>
  <c r="R28" i="2"/>
  <c r="X28" i="2" s="1"/>
  <c r="S28" i="2"/>
  <c r="Y28" i="2" s="1"/>
  <c r="T28" i="2"/>
  <c r="Z28" i="2" s="1"/>
  <c r="P29" i="2"/>
  <c r="V29" i="2" s="1"/>
  <c r="Q29" i="2"/>
  <c r="W29" i="2" s="1"/>
  <c r="R29" i="2"/>
  <c r="X29" i="2" s="1"/>
  <c r="S29" i="2"/>
  <c r="Y29" i="2" s="1"/>
  <c r="T29" i="2"/>
  <c r="Z29" i="2" s="1"/>
  <c r="P30" i="2"/>
  <c r="V30" i="2" s="1"/>
  <c r="Q30" i="2"/>
  <c r="W30" i="2" s="1"/>
  <c r="R30" i="2"/>
  <c r="X30" i="2" s="1"/>
  <c r="S30" i="2"/>
  <c r="Y30" i="2" s="1"/>
  <c r="T30" i="2"/>
  <c r="Z30" i="2" s="1"/>
  <c r="P31" i="2"/>
  <c r="V31" i="2" s="1"/>
  <c r="Q31" i="2"/>
  <c r="W31" i="2" s="1"/>
  <c r="R31" i="2"/>
  <c r="X31" i="2" s="1"/>
  <c r="S31" i="2"/>
  <c r="Y31" i="2" s="1"/>
  <c r="T31" i="2"/>
  <c r="Z31" i="2" s="1"/>
  <c r="P32" i="2"/>
  <c r="V32" i="2" s="1"/>
  <c r="Q32" i="2"/>
  <c r="W32" i="2" s="1"/>
  <c r="R32" i="2"/>
  <c r="X32" i="2" s="1"/>
  <c r="S32" i="2"/>
  <c r="Y32" i="2" s="1"/>
  <c r="T32" i="2"/>
  <c r="Z32" i="2" s="1"/>
  <c r="P33" i="2"/>
  <c r="V33" i="2" s="1"/>
  <c r="Q33" i="2"/>
  <c r="W33" i="2" s="1"/>
  <c r="R33" i="2"/>
  <c r="X33" i="2" s="1"/>
  <c r="S33" i="2"/>
  <c r="Y33" i="2" s="1"/>
  <c r="T33" i="2"/>
  <c r="Z33" i="2" s="1"/>
  <c r="P34" i="2"/>
  <c r="V34" i="2" s="1"/>
  <c r="Q34" i="2"/>
  <c r="W34" i="2" s="1"/>
  <c r="R34" i="2"/>
  <c r="X34" i="2" s="1"/>
  <c r="S34" i="2"/>
  <c r="Y34" i="2" s="1"/>
  <c r="T34" i="2"/>
  <c r="Z34" i="2" s="1"/>
  <c r="P35" i="2"/>
  <c r="V35" i="2" s="1"/>
  <c r="Q35" i="2"/>
  <c r="W35" i="2" s="1"/>
  <c r="R35" i="2"/>
  <c r="X35" i="2" s="1"/>
  <c r="S35" i="2"/>
  <c r="Y35" i="2" s="1"/>
  <c r="T35" i="2"/>
  <c r="Z35" i="2" s="1"/>
  <c r="P36" i="2"/>
  <c r="V36" i="2" s="1"/>
  <c r="Q36" i="2"/>
  <c r="W36" i="2" s="1"/>
  <c r="R36" i="2"/>
  <c r="X36" i="2" s="1"/>
  <c r="S36" i="2"/>
  <c r="Y36" i="2" s="1"/>
  <c r="T36" i="2"/>
  <c r="Z36" i="2" s="1"/>
  <c r="P37" i="2"/>
  <c r="V37" i="2" s="1"/>
  <c r="Q37" i="2"/>
  <c r="W37" i="2" s="1"/>
  <c r="R37" i="2"/>
  <c r="X37" i="2" s="1"/>
  <c r="S37" i="2"/>
  <c r="Y37" i="2" s="1"/>
  <c r="T37" i="2"/>
  <c r="Z37" i="2" s="1"/>
  <c r="P38" i="2"/>
  <c r="V38" i="2" s="1"/>
  <c r="Q38" i="2"/>
  <c r="W38" i="2" s="1"/>
  <c r="R38" i="2"/>
  <c r="X38" i="2" s="1"/>
  <c r="S38" i="2"/>
  <c r="Y38" i="2" s="1"/>
  <c r="T38" i="2"/>
  <c r="Z38" i="2" s="1"/>
  <c r="P39" i="2"/>
  <c r="V39" i="2" s="1"/>
  <c r="Q39" i="2"/>
  <c r="W39" i="2" s="1"/>
  <c r="R39" i="2"/>
  <c r="X39" i="2" s="1"/>
  <c r="S39" i="2"/>
  <c r="Y39" i="2" s="1"/>
  <c r="T39" i="2"/>
  <c r="Z39" i="2" s="1"/>
  <c r="P42" i="2"/>
  <c r="V42" i="2" s="1"/>
  <c r="Q42" i="2"/>
  <c r="W42" i="2" s="1"/>
  <c r="R42" i="2"/>
  <c r="X42" i="2" s="1"/>
  <c r="S42" i="2"/>
  <c r="Y42" i="2" s="1"/>
  <c r="T42" i="2"/>
  <c r="Z42" i="2" s="1"/>
  <c r="P43" i="2"/>
  <c r="V43" i="2" s="1"/>
  <c r="Q43" i="2"/>
  <c r="W43" i="2" s="1"/>
  <c r="R43" i="2"/>
  <c r="X43" i="2" s="1"/>
  <c r="S43" i="2"/>
  <c r="Y43" i="2" s="1"/>
  <c r="T43" i="2"/>
  <c r="Z43" i="2" s="1"/>
  <c r="P44" i="2"/>
  <c r="V44" i="2" s="1"/>
  <c r="Q44" i="2"/>
  <c r="W44" i="2" s="1"/>
  <c r="R44" i="2"/>
  <c r="X44" i="2" s="1"/>
  <c r="S44" i="2"/>
  <c r="Y44" i="2" s="1"/>
  <c r="T44" i="2"/>
  <c r="Z44" i="2" s="1"/>
  <c r="P45" i="2"/>
  <c r="V45" i="2" s="1"/>
  <c r="Q45" i="2"/>
  <c r="W45" i="2" s="1"/>
  <c r="R45" i="2"/>
  <c r="X45" i="2" s="1"/>
  <c r="S45" i="2"/>
  <c r="Y45" i="2" s="1"/>
  <c r="T45" i="2"/>
  <c r="Z45" i="2" s="1"/>
  <c r="P46" i="2"/>
  <c r="V46" i="2" s="1"/>
  <c r="Q46" i="2"/>
  <c r="W46" i="2" s="1"/>
  <c r="R46" i="2"/>
  <c r="X46" i="2" s="1"/>
  <c r="S46" i="2"/>
  <c r="Y46" i="2" s="1"/>
  <c r="T46" i="2"/>
  <c r="Z46" i="2" s="1"/>
  <c r="P47" i="2"/>
  <c r="V47" i="2" s="1"/>
  <c r="Q47" i="2"/>
  <c r="W47" i="2" s="1"/>
  <c r="R47" i="2"/>
  <c r="X47" i="2" s="1"/>
  <c r="S47" i="2"/>
  <c r="Y47" i="2" s="1"/>
  <c r="T47" i="2"/>
  <c r="Z47" i="2" s="1"/>
  <c r="P48" i="2"/>
  <c r="V48" i="2" s="1"/>
  <c r="Q48" i="2"/>
  <c r="W48" i="2" s="1"/>
  <c r="R48" i="2"/>
  <c r="X48" i="2" s="1"/>
  <c r="S48" i="2"/>
  <c r="Y48" i="2" s="1"/>
  <c r="T48" i="2"/>
  <c r="Z48" i="2" s="1"/>
  <c r="P49" i="2"/>
  <c r="V49" i="2" s="1"/>
  <c r="Q49" i="2"/>
  <c r="W49" i="2" s="1"/>
  <c r="R49" i="2"/>
  <c r="X49" i="2" s="1"/>
  <c r="S49" i="2"/>
  <c r="Y49" i="2" s="1"/>
  <c r="T49" i="2"/>
  <c r="Z49" i="2" s="1"/>
  <c r="P50" i="2"/>
  <c r="V50" i="2" s="1"/>
  <c r="Q50" i="2"/>
  <c r="W50" i="2" s="1"/>
  <c r="R50" i="2"/>
  <c r="X50" i="2" s="1"/>
  <c r="S50" i="2"/>
  <c r="Y50" i="2" s="1"/>
  <c r="T50" i="2"/>
  <c r="Z50" i="2" s="1"/>
  <c r="P51" i="2"/>
  <c r="V51" i="2" s="1"/>
  <c r="Q51" i="2"/>
  <c r="W51" i="2" s="1"/>
  <c r="R51" i="2"/>
  <c r="X51" i="2" s="1"/>
  <c r="S51" i="2"/>
  <c r="Y51" i="2" s="1"/>
  <c r="T51" i="2"/>
  <c r="Z51" i="2" s="1"/>
  <c r="P52" i="2"/>
  <c r="V52" i="2" s="1"/>
  <c r="Q52" i="2"/>
  <c r="W52" i="2" s="1"/>
  <c r="R52" i="2"/>
  <c r="X52" i="2" s="1"/>
  <c r="S52" i="2"/>
  <c r="Y52" i="2" s="1"/>
  <c r="T52" i="2"/>
  <c r="Z52" i="2" s="1"/>
  <c r="P53" i="2"/>
  <c r="V53" i="2" s="1"/>
  <c r="Q53" i="2"/>
  <c r="W53" i="2" s="1"/>
  <c r="R53" i="2"/>
  <c r="X53" i="2" s="1"/>
  <c r="S53" i="2"/>
  <c r="Y53" i="2" s="1"/>
  <c r="T53" i="2"/>
  <c r="Z53" i="2" s="1"/>
  <c r="T3" i="2"/>
  <c r="Z3" i="2" s="1"/>
  <c r="S3" i="2"/>
  <c r="Y3" i="2" s="1"/>
  <c r="R3" i="2"/>
  <c r="X3" i="2" s="1"/>
  <c r="Q3" i="2"/>
  <c r="W3" i="2" s="1"/>
  <c r="P3" i="2"/>
  <c r="V3" i="2" s="1"/>
  <c r="AA3" i="2" l="1"/>
  <c r="AB3" i="2" s="1"/>
  <c r="AA35" i="2"/>
  <c r="AB35" i="2" s="1"/>
  <c r="AA27" i="2"/>
  <c r="AB27" i="2"/>
  <c r="AA19" i="2"/>
  <c r="AB19" i="2"/>
  <c r="AA11" i="2"/>
  <c r="AB11" i="2" s="1"/>
  <c r="AA41" i="2"/>
  <c r="AB41" i="2" s="1"/>
  <c r="AA50" i="2"/>
  <c r="AB50" i="2"/>
  <c r="AA45" i="2"/>
  <c r="AB45" i="2" s="1"/>
  <c r="AA38" i="2"/>
  <c r="AB38" i="2" s="1"/>
  <c r="AA30" i="2"/>
  <c r="AB30" i="2" s="1"/>
  <c r="AA22" i="2"/>
  <c r="AB22" i="2" s="1"/>
  <c r="AB14" i="2"/>
  <c r="AA14" i="2"/>
  <c r="AA6" i="2"/>
  <c r="AB6" i="2" s="1"/>
  <c r="AA42" i="2"/>
  <c r="AB42" i="2" s="1"/>
  <c r="AB53" i="2"/>
  <c r="AA53" i="2"/>
  <c r="AA48" i="2"/>
  <c r="AB48" i="2"/>
  <c r="AA51" i="2"/>
  <c r="AB51" i="2" s="1"/>
  <c r="AA43" i="2"/>
  <c r="AB43" i="2" s="1"/>
  <c r="AA33" i="2"/>
  <c r="AB33" i="2" s="1"/>
  <c r="AA25" i="2"/>
  <c r="AB25" i="2" s="1"/>
  <c r="AA17" i="2"/>
  <c r="AB17" i="2" s="1"/>
  <c r="AA9" i="2"/>
  <c r="AB9" i="2" s="1"/>
  <c r="AA32" i="2"/>
  <c r="AB32" i="2" s="1"/>
  <c r="AA46" i="2"/>
  <c r="AB46" i="2" s="1"/>
  <c r="AA36" i="2"/>
  <c r="AB36" i="2" s="1"/>
  <c r="AB28" i="2"/>
  <c r="AA28" i="2"/>
  <c r="AA20" i="2"/>
  <c r="AB20" i="2" s="1"/>
  <c r="AA12" i="2"/>
  <c r="AB12" i="2" s="1"/>
  <c r="AB4" i="2"/>
  <c r="AA4" i="2"/>
  <c r="AA24" i="2"/>
  <c r="AB24" i="2" s="1"/>
  <c r="AA16" i="2"/>
  <c r="AB16" i="2" s="1"/>
  <c r="AA49" i="2"/>
  <c r="AB49" i="2" s="1"/>
  <c r="AA31" i="2"/>
  <c r="AB31" i="2" s="1"/>
  <c r="AA23" i="2"/>
  <c r="AB23" i="2" s="1"/>
  <c r="AA15" i="2"/>
  <c r="AB15" i="2" s="1"/>
  <c r="AB7" i="2"/>
  <c r="AA7" i="2"/>
  <c r="AB8" i="2"/>
  <c r="AA8" i="2"/>
  <c r="AA39" i="2"/>
  <c r="AB39" i="2" s="1"/>
  <c r="AA52" i="2"/>
  <c r="AB52" i="2" s="1"/>
  <c r="AB44" i="2"/>
  <c r="AA44" i="2"/>
  <c r="AA34" i="2"/>
  <c r="AB34" i="2" s="1"/>
  <c r="AA26" i="2"/>
  <c r="AB26" i="2" s="1"/>
  <c r="AA18" i="2"/>
  <c r="AB18" i="2" s="1"/>
  <c r="AA10" i="2"/>
  <c r="AB10" i="2" s="1"/>
  <c r="AA40" i="2"/>
  <c r="AB40" i="2" s="1"/>
  <c r="AA47" i="2"/>
  <c r="AB47" i="2" s="1"/>
  <c r="AB37" i="2"/>
  <c r="AA37" i="2"/>
  <c r="AA29" i="2"/>
  <c r="AB29" i="2" s="1"/>
  <c r="AA21" i="2"/>
  <c r="AB21" i="2" s="1"/>
  <c r="AA13" i="2"/>
  <c r="AB13" i="2" s="1"/>
  <c r="AB5" i="2"/>
  <c r="AA5" i="2"/>
</calcChain>
</file>

<file path=xl/sharedStrings.xml><?xml version="1.0" encoding="utf-8"?>
<sst xmlns="http://schemas.openxmlformats.org/spreadsheetml/2006/main" count="351" uniqueCount="99">
  <si>
    <t>state</t>
  </si>
  <si>
    <t>Alabama</t>
  </si>
  <si>
    <t>IECC_2015</t>
  </si>
  <si>
    <t>IECC_2015 with amendments</t>
  </si>
  <si>
    <t>Alaska</t>
  </si>
  <si>
    <t>IECC_2009</t>
  </si>
  <si>
    <t>None statewide</t>
  </si>
  <si>
    <t>Arizona</t>
  </si>
  <si>
    <t>Home rule</t>
  </si>
  <si>
    <t>Arkansas</t>
  </si>
  <si>
    <t>IECC_2009 with amendments</t>
  </si>
  <si>
    <t>Less energy efficient than 2009 IECC</t>
  </si>
  <si>
    <t>California</t>
  </si>
  <si>
    <t>Custom</t>
  </si>
  <si>
    <t>Colorado</t>
  </si>
  <si>
    <t>Connecticut</t>
  </si>
  <si>
    <t>Delaware</t>
  </si>
  <si>
    <t>IECC_2012</t>
  </si>
  <si>
    <t>District of Columbia</t>
  </si>
  <si>
    <t>IECC_2012 with amendments</t>
  </si>
  <si>
    <t>Florida</t>
  </si>
  <si>
    <t>Georgia</t>
  </si>
  <si>
    <t>Hawaii</t>
  </si>
  <si>
    <t>Idaho</t>
  </si>
  <si>
    <t>Illinois</t>
  </si>
  <si>
    <t>IECC_2018</t>
  </si>
  <si>
    <t>IECC_2018 with amendments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</si>
  <si>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</si>
  <si>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</si>
  <si>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</si>
  <si>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</si>
  <si>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</si>
  <si>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</si>
  <si>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</si>
  <si>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</si>
  <si>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</si>
  <si>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</si>
  <si>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</si>
  <si>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</si>
  <si>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</si>
  <si>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</si>
  <si>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</si>
  <si>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</si>
  <si>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</si>
  <si>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</si>
  <si>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</si>
  <si>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</si>
  <si>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</si>
  <si>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</si>
  <si>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</si>
  <si>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</si>
  <si>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</si>
  <si>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</si>
  <si>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</si>
  <si>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</si>
  <si>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</si>
  <si>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</si>
  <si>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</si>
  <si>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</si>
  <si>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</si>
  <si>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</si>
  <si>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</si>
  <si>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</si>
  <si>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</si>
  <si>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State Current Code 
(As of December 2019)</t>
  </si>
  <si>
    <t>State Codes</t>
  </si>
  <si>
    <t>Site Energy (kBtu/ft²)</t>
  </si>
  <si>
    <t>Source Energy (kBtu/ft²)</t>
  </si>
  <si>
    <t>IECC 2006</t>
  </si>
  <si>
    <t>IECC 2009</t>
  </si>
  <si>
    <t>IECC 2012</t>
  </si>
  <si>
    <t>IECC 2015</t>
  </si>
  <si>
    <t>IECC 2018</t>
  </si>
  <si>
    <t>State Map Legend
(As of Dec 2019)</t>
  </si>
  <si>
    <t>State</t>
  </si>
  <si>
    <t>Notes:</t>
  </si>
  <si>
    <t>2009 IECC</t>
  </si>
  <si>
    <t>No statewide code</t>
  </si>
  <si>
    <t>2015 IECC</t>
  </si>
  <si>
    <t>2018 IECC</t>
  </si>
  <si>
    <t>2012 IECC</t>
  </si>
  <si>
    <t>Rules based result check and categorization</t>
  </si>
  <si>
    <t>Is the column O the same as column AA?</t>
  </si>
  <si>
    <t>2006 IECC</t>
  </si>
  <si>
    <t>% savings vs IECC 2015</t>
  </si>
  <si>
    <t>% savings vs IECC 2018</t>
  </si>
  <si>
    <t>% savings vs IECC 2012</t>
  </si>
  <si>
    <t>% savings vs IECC 2009</t>
  </si>
  <si>
    <t>% savings vs IECC 2006</t>
  </si>
  <si>
    <t>Better than 2006?</t>
  </si>
  <si>
    <t>Better than 2009?</t>
  </si>
  <si>
    <t>Better than 2012?</t>
  </si>
  <si>
    <t>Better than 2015?</t>
  </si>
  <si>
    <t>Better than 2018?</t>
  </si>
  <si>
    <t>State Current Code 
(As of June 2021)</t>
  </si>
  <si>
    <t>Energy Index</t>
  </si>
  <si>
    <t>State Map Legend
(As of June 2021)</t>
  </si>
  <si>
    <t>&lt; 2009 IECC</t>
  </si>
  <si>
    <t>denotes changes made with this quarterly 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</si>
</sst>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Times New Roman"/>
      <family val="1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45066682943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18" fillId="0" borderId="0" xfId="0" applyFont="1"/>
    <xf numFmtId="0" fontId="18" fillId="0" borderId="0" xfId="0" applyFont="1" applyFill="1"/>
    <xf numFmtId="0" fontId="19" fillId="0" borderId="0" xfId="0" applyFont="1"/>
    <xf numFmtId="0" fontId="19" fillId="0" borderId="0" xfId="0" applyFont="1" applyAlignment="1"/>
    <xf numFmtId="2" fontId="22" fillId="0" borderId="10" xfId="0" applyNumberFormat="1" applyFont="1" applyFill="1" applyBorder="1" applyAlignment="1">
      <alignment horizontal="center"/>
    </xf>
    <xf numFmtId="0" fontId="20" fillId="0" borderId="10" xfId="0" applyFont="1" applyBorder="1"/>
    <xf numFmtId="2" fontId="22" fillId="0" borderId="10" xfId="0" applyNumberFormat="1" applyFont="1" applyFill="1" applyBorder="1" applyAlignment="1">
      <alignment horizontal="left"/>
    </xf>
    <xf numFmtId="0" fontId="20" fillId="33" borderId="10" xfId="0" applyFont="1" applyFill="1" applyBorder="1"/>
    <xf numFmtId="0" fontId="16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left" vertical="center" readingOrder="1"/>
    </xf>
    <xf numFmtId="0" fontId="20" fillId="0" borderId="10" xfId="0" applyFont="1" applyBorder="1" applyAlignment="1">
      <alignment wrapText="1"/>
    </xf>
    <xf numFmtId="0" fontId="21" fillId="34" borderId="10" xfId="0" applyFont="1" applyFill="1" applyBorder="1" applyAlignment="1">
      <alignment horizontal="center" wrapText="1"/>
    </xf>
    <xf numFmtId="0" fontId="21" fillId="35" borderId="10" xfId="0" applyFont="1" applyFill="1" applyBorder="1" applyAlignment="1">
      <alignment horizontal="center" wrapText="1"/>
    </xf>
    <xf numFmtId="2" fontId="20" fillId="0" borderId="10" xfId="0" applyNumberFormat="1" applyFont="1" applyBorder="1"/>
    <xf numFmtId="10" fontId="19" fillId="0" borderId="0" xfId="42" applyNumberFormat="1" applyFont="1"/>
    <xf numFmtId="0" fontId="24" fillId="0" borderId="10" xfId="0" applyFont="1" applyBorder="1"/>
    <xf numFmtId="0" fontId="0" fillId="36" borderId="10" xfId="0" applyFont="1" applyFill="1" applyBorder="1"/>
    <xf numFmtId="10" fontId="0" fillId="36" borderId="10" xfId="42" applyNumberFormat="1" applyFont="1" applyFill="1" applyBorder="1"/>
    <xf numFmtId="0" fontId="19" fillId="36" borderId="0" xfId="0" applyFont="1" applyFill="1"/>
    <xf numFmtId="10" fontId="0" fillId="36" borderId="10" xfId="42" applyNumberFormat="1" applyFont="1" applyFill="1" applyBorder="1" applyAlignment="1"/>
    <xf numFmtId="0" fontId="19" fillId="36" borderId="10" xfId="0" applyFont="1" applyFill="1" applyBorder="1"/>
    <xf numFmtId="0" fontId="0" fillId="37" borderId="10" xfId="0" applyFont="1" applyFill="1" applyBorder="1" applyAlignment="1">
      <alignment wrapText="1"/>
    </xf>
    <xf numFmtId="10" fontId="0" fillId="37" borderId="10" xfId="42" applyNumberFormat="1" applyFont="1" applyFill="1" applyBorder="1" applyAlignment="1">
      <alignment wrapText="1"/>
    </xf>
    <xf numFmtId="0" fontId="19" fillId="37" borderId="0" xfId="0" applyFont="1" applyFill="1" applyAlignment="1"/>
    <xf numFmtId="0" fontId="19" fillId="37" borderId="10" xfId="0" applyFont="1" applyFill="1" applyBorder="1" applyAlignment="1"/>
    <xf numFmtId="0" fontId="19" fillId="37" borderId="10" xfId="0" applyFont="1" applyFill="1" applyBorder="1" applyAlignment="1">
      <alignment wrapText="1"/>
    </xf>
    <xf numFmtId="0" fontId="20" fillId="0" borderId="10" xfId="0" applyFont="1" applyFill="1" applyBorder="1"/>
    <xf numFmtId="0" fontId="14" fillId="0" borderId="10" xfId="0" applyFont="1" applyFill="1" applyBorder="1"/>
    <xf numFmtId="0" fontId="0" fillId="0" borderId="10" xfId="0" applyFont="1" applyFill="1" applyBorder="1"/>
    <xf numFmtId="0" fontId="22" fillId="0" borderId="10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left"/>
    </xf>
    <xf numFmtId="0" fontId="27" fillId="38" borderId="17" xfId="0" applyFont="1" applyFill="1" applyBorder="1" applyAlignment="1">
      <alignment horizontal="center"/>
    </xf>
    <xf numFmtId="0" fontId="0" fillId="0" borderId="0" xfId="0" applyFill="1"/>
    <xf numFmtId="2" fontId="22" fillId="0" borderId="10" xfId="0" applyNumberFormat="1" applyFont="1" applyBorder="1" applyAlignment="1">
      <alignment horizontal="left"/>
    </xf>
    <xf numFmtId="2" fontId="0" fillId="33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left"/>
    </xf>
    <xf numFmtId="0" fontId="25" fillId="36" borderId="10" xfId="0" applyFont="1" applyFill="1" applyBorder="1" applyAlignment="1">
      <alignment horizontal="center"/>
    </xf>
    <xf numFmtId="0" fontId="20" fillId="0" borderId="11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1" fillId="34" borderId="1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6" fillId="38" borderId="18" xfId="0" applyFont="1" applyFill="1" applyBorder="1" applyAlignment="1">
      <alignment horizontal="center" vertical="center" wrapText="1"/>
    </xf>
    <xf numFmtId="0" fontId="26" fillId="38" borderId="19" xfId="0" applyFont="1" applyFill="1" applyBorder="1" applyAlignment="1">
      <alignment horizontal="center" vertical="center" wrapText="1"/>
    </xf>
    <xf numFmtId="0" fontId="27" fillId="38" borderId="20" xfId="0" applyFont="1" applyFill="1" applyBorder="1" applyAlignment="1">
      <alignment horizontal="center"/>
    </xf>
    <xf numFmtId="0" fontId="27" fillId="38" borderId="21" xfId="0" applyFont="1" applyFill="1" applyBorder="1" applyAlignment="1">
      <alignment horizontal="center"/>
    </xf>
    <xf numFmtId="0" fontId="27" fillId="38" borderId="22" xfId="0" applyFont="1" applyFill="1" applyBorder="1" applyAlignment="1">
      <alignment horizontal="center"/>
    </xf>
    <xf numFmtId="0" fontId="26" fillId="38" borderId="13" xfId="0" applyFont="1" applyFill="1" applyBorder="1" applyAlignment="1">
      <alignment horizontal="center" vertical="center"/>
    </xf>
    <xf numFmtId="0" fontId="26" fillId="38" borderId="14" xfId="0" applyFont="1" applyFill="1" applyBorder="1" applyAlignment="1">
      <alignment horizontal="center" vertical="center"/>
    </xf>
    <xf numFmtId="0" fontId="26" fillId="38" borderId="15" xfId="0" applyFont="1" applyFill="1" applyBorder="1" applyAlignment="1">
      <alignment horizontal="center" vertical="center" wrapText="1"/>
    </xf>
    <xf numFmtId="0" fontId="26" fillId="38" borderId="16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3"/>
  <sheetViews>
    <sheetView zoomScale="55" zoomScaleNormal="55" workbookViewId="0">
      <pane xSplit="2" ySplit="2" topLeftCell="C26" activePane="bottomRight" state="frozen"/>
      <selection pane="topRight" activeCell="E1" sqref="E1"/>
      <selection pane="bottomLeft" activeCell="A3" sqref="A3"/>
      <selection pane="bottomRight" activeCell="D38" sqref="D38"/>
    </sheetView>
  </sheetViews>
  <sheetFormatPr defaultColWidth="8.88671875" defaultRowHeight="13.8" x14ac:dyDescent="0.3"/>
  <cols>
    <col min="1" max="1" width="18.6640625" style="1" bestFit="1" customWidth="1"/>
    <col min="2" max="2" width="26" style="1" bestFit="1" customWidth="1"/>
    <col min="3" max="14" width="10.6640625" style="2" customWidth="1"/>
    <col min="15" max="15" width="32.6640625" style="1" bestFit="1" customWidth="1"/>
    <col min="16" max="19" width="15" style="3" customWidth="1"/>
    <col min="20" max="20" width="15" style="16" customWidth="1"/>
    <col min="21" max="21" width="8.88671875" style="3"/>
    <col min="22" max="26" width="6.6640625" style="3" customWidth="1"/>
    <col min="27" max="27" width="16.5546875" style="3" customWidth="1"/>
    <col min="28" max="28" width="13.44140625" style="3" customWidth="1"/>
    <col min="29" max="16384" width="8.88671875" style="3"/>
  </cols>
  <sheetData>
    <row r="1" spans="1:28" ht="14.4" customHeight="1" x14ac:dyDescent="0.3">
      <c r="A1" s="6"/>
      <c r="B1" s="6"/>
      <c r="C1" s="42" t="s">
        <v>65</v>
      </c>
      <c r="D1" s="42"/>
      <c r="E1" s="43" t="s">
        <v>68</v>
      </c>
      <c r="F1" s="43"/>
      <c r="G1" s="43" t="s">
        <v>69</v>
      </c>
      <c r="H1" s="43"/>
      <c r="I1" s="43" t="s">
        <v>70</v>
      </c>
      <c r="J1" s="43"/>
      <c r="K1" s="43" t="s">
        <v>71</v>
      </c>
      <c r="L1" s="43"/>
      <c r="M1" s="43" t="s">
        <v>72</v>
      </c>
      <c r="N1" s="43"/>
      <c r="O1" s="40" t="s">
        <v>73</v>
      </c>
      <c r="P1" s="18"/>
      <c r="Q1" s="18"/>
      <c r="R1" s="18"/>
      <c r="S1" s="18"/>
      <c r="T1" s="19"/>
      <c r="U1" s="20"/>
      <c r="V1" s="39" t="s">
        <v>81</v>
      </c>
      <c r="W1" s="39"/>
      <c r="X1" s="39"/>
      <c r="Y1" s="39"/>
      <c r="Z1" s="39"/>
      <c r="AA1" s="39"/>
      <c r="AB1" s="39"/>
    </row>
    <row r="2" spans="1:28" s="4" customFormat="1" ht="60.6" customHeight="1" x14ac:dyDescent="0.3">
      <c r="A2" s="12" t="s">
        <v>0</v>
      </c>
      <c r="B2" s="12" t="s">
        <v>64</v>
      </c>
      <c r="C2" s="13" t="s">
        <v>66</v>
      </c>
      <c r="D2" s="13" t="s">
        <v>67</v>
      </c>
      <c r="E2" s="14" t="s">
        <v>66</v>
      </c>
      <c r="F2" s="14" t="s">
        <v>67</v>
      </c>
      <c r="G2" s="14" t="s">
        <v>66</v>
      </c>
      <c r="H2" s="14" t="s">
        <v>67</v>
      </c>
      <c r="I2" s="14" t="s">
        <v>66</v>
      </c>
      <c r="J2" s="14" t="s">
        <v>67</v>
      </c>
      <c r="K2" s="14" t="s">
        <v>66</v>
      </c>
      <c r="L2" s="14" t="s">
        <v>67</v>
      </c>
      <c r="M2" s="14" t="s">
        <v>66</v>
      </c>
      <c r="N2" s="14" t="s">
        <v>67</v>
      </c>
      <c r="O2" s="41"/>
      <c r="P2" s="23" t="s">
        <v>88</v>
      </c>
      <c r="Q2" s="23" t="s">
        <v>87</v>
      </c>
      <c r="R2" s="23" t="s">
        <v>86</v>
      </c>
      <c r="S2" s="23" t="s">
        <v>84</v>
      </c>
      <c r="T2" s="24" t="s">
        <v>85</v>
      </c>
      <c r="U2" s="25"/>
      <c r="V2" s="27" t="s">
        <v>89</v>
      </c>
      <c r="W2" s="27" t="s">
        <v>90</v>
      </c>
      <c r="X2" s="27" t="s">
        <v>91</v>
      </c>
      <c r="Y2" s="27" t="s">
        <v>92</v>
      </c>
      <c r="Z2" s="27" t="s">
        <v>93</v>
      </c>
      <c r="AA2" s="26"/>
      <c r="AB2" s="27" t="s">
        <v>82</v>
      </c>
    </row>
    <row r="3" spans="1:28" ht="14.4" x14ac:dyDescent="0.3">
      <c r="A3" s="6" t="s">
        <v>1</v>
      </c>
      <c r="B3" s="6" t="s">
        <v>3</v>
      </c>
      <c r="C3" s="15">
        <v>29.947431403524099</v>
      </c>
      <c r="D3" s="15">
        <v>77.8524907225829</v>
      </c>
      <c r="E3" s="15">
        <v>38.361814871845503</v>
      </c>
      <c r="F3" s="15">
        <v>97.755879290666101</v>
      </c>
      <c r="G3" s="15">
        <v>35.207235482740899</v>
      </c>
      <c r="H3" s="15">
        <v>89.994722335640603</v>
      </c>
      <c r="I3" s="15">
        <v>28.9321271825306</v>
      </c>
      <c r="J3" s="15">
        <v>75.725045703374207</v>
      </c>
      <c r="K3" s="15">
        <v>28.920649665299901</v>
      </c>
      <c r="L3" s="15">
        <v>75.695035492878603</v>
      </c>
      <c r="M3" s="15">
        <v>28.6426149856865</v>
      </c>
      <c r="N3" s="15">
        <v>74.982165414354597</v>
      </c>
      <c r="O3" s="6" t="s">
        <v>76</v>
      </c>
      <c r="P3" s="21">
        <f t="shared" ref="P3:P34" si="0">IF(C3="","",(1-$C3/E3))</f>
        <v>0.21934268481382213</v>
      </c>
      <c r="Q3" s="21">
        <f t="shared" ref="Q3:Q34" si="1">IF(C3="","",(1-$C3/G3))</f>
        <v>0.14939554347557993</v>
      </c>
      <c r="R3" s="21">
        <f t="shared" ref="R3:R34" si="2">IF(C3="","",(1-$C3/I3))</f>
        <v>-3.509262262632884E-2</v>
      </c>
      <c r="S3" s="21">
        <f t="shared" ref="S3:S34" si="3">IF(C3="","",(1-$C3/K3))</f>
        <v>-3.5503411925637662E-2</v>
      </c>
      <c r="T3" s="21">
        <f t="shared" ref="T3:T34" si="4">IF(C3="","",(1-$C3/M3))</f>
        <v>-4.5555073043772376E-2</v>
      </c>
      <c r="U3" s="20"/>
      <c r="V3" s="22" t="str">
        <f>IF(P3="", "", IF(P3&gt;-0.01, "Yes", "No"))</f>
        <v>Yes</v>
      </c>
      <c r="W3" s="22" t="str">
        <f t="shared" ref="W3:Z3" si="5">IF(Q3="", "", IF(Q3&gt;-0.01, "Yes", "No"))</f>
        <v>Yes</v>
      </c>
      <c r="X3" s="22" t="str">
        <f t="shared" si="5"/>
        <v>No</v>
      </c>
      <c r="Y3" s="22" t="str">
        <f t="shared" si="5"/>
        <v>No</v>
      </c>
      <c r="Z3" s="22" t="str">
        <f t="shared" si="5"/>
        <v>No</v>
      </c>
      <c r="AA3" s="22" t="str">
        <f>IF(Z3="Yes", "2018 IECC", IF(Y3="Yes", "2015 IECC", IF(X3="Yes", "2012 IECC", IF(W3="Yes", "2009 IECC", IF(V3="Yes","Less energy efficient than 2009 IECC", "No code")))))</f>
        <v>2009 IECC</v>
      </c>
      <c r="AB3" s="22" t="str">
        <f>IF(Z3="","", IF(O3=AA3,"Yes","No"))</f>
        <v>Yes</v>
      </c>
    </row>
    <row r="4" spans="1:28" ht="14.4" x14ac:dyDescent="0.3">
      <c r="A4" s="6" t="s">
        <v>4</v>
      </c>
      <c r="B4" s="6" t="s">
        <v>6</v>
      </c>
      <c r="C4" s="15"/>
      <c r="D4" s="15"/>
      <c r="E4" s="15">
        <v>90.461070773034805</v>
      </c>
      <c r="F4" s="15">
        <v>163.14219636664501</v>
      </c>
      <c r="G4" s="15">
        <v>81.949180224810107</v>
      </c>
      <c r="H4" s="15">
        <v>148.772370974659</v>
      </c>
      <c r="I4" s="15">
        <v>58.333771592951997</v>
      </c>
      <c r="J4" s="15">
        <v>110.738631097628</v>
      </c>
      <c r="K4" s="15">
        <v>58.352356031620701</v>
      </c>
      <c r="L4" s="15">
        <v>110.77787586403799</v>
      </c>
      <c r="M4" s="15">
        <v>57.659052742324</v>
      </c>
      <c r="N4" s="15">
        <v>109.490758566301</v>
      </c>
      <c r="O4" s="6" t="s">
        <v>77</v>
      </c>
      <c r="P4" s="21" t="str">
        <f t="shared" si="0"/>
        <v/>
      </c>
      <c r="Q4" s="21" t="str">
        <f t="shared" si="1"/>
        <v/>
      </c>
      <c r="R4" s="21" t="str">
        <f t="shared" si="2"/>
        <v/>
      </c>
      <c r="S4" s="21" t="str">
        <f t="shared" si="3"/>
        <v/>
      </c>
      <c r="T4" s="21" t="str">
        <f t="shared" si="4"/>
        <v/>
      </c>
      <c r="U4" s="20"/>
      <c r="V4" s="22" t="str">
        <f t="shared" ref="V4:V53" si="6">IF(P4="", "", IF(P4&gt;-0.01, "Yes", "No"))</f>
        <v/>
      </c>
      <c r="W4" s="22" t="str">
        <f t="shared" ref="W4:W53" si="7">IF(Q4="", "", IF(Q4&gt;-0.01, "Yes", "No"))</f>
        <v/>
      </c>
      <c r="X4" s="22" t="str">
        <f t="shared" ref="X4:X53" si="8">IF(R4="", "", IF(R4&gt;-0.01, "Yes", "No"))</f>
        <v/>
      </c>
      <c r="Y4" s="22" t="str">
        <f t="shared" ref="Y4:Y53" si="9">IF(S4="", "", IF(S4&gt;-0.01, "Yes", "No"))</f>
        <v/>
      </c>
      <c r="Z4" s="22" t="str">
        <f t="shared" ref="Z4:Z53" si="10">IF(T4="", "", IF(T4&gt;-0.01, "Yes", "No"))</f>
        <v/>
      </c>
      <c r="AA4" s="22" t="str">
        <f t="shared" ref="AA4:AA53" si="11">IF(Z4="Yes", "2018 IECC", IF(Y4="Yes", "2015 IECC", IF(X4="Yes", "2012 IECC", IF(W4="Yes", "2009 IECC", IF(V4="Yes","Less energy efficient than 2009 IECC", "No code")))))</f>
        <v>No code</v>
      </c>
      <c r="AB4" s="22" t="str">
        <f>IF(Z4="","", IF(O4=AA4,"Yes","No"))</f>
        <v/>
      </c>
    </row>
    <row r="5" spans="1:28" ht="14.4" x14ac:dyDescent="0.3">
      <c r="A5" s="6" t="s">
        <v>7</v>
      </c>
      <c r="B5" s="6" t="s">
        <v>8</v>
      </c>
      <c r="C5" s="15"/>
      <c r="D5" s="15"/>
      <c r="E5" s="15">
        <v>46.756320150152902</v>
      </c>
      <c r="F5" s="15">
        <v>105.567667198829</v>
      </c>
      <c r="G5" s="15">
        <v>42.780449726011597</v>
      </c>
      <c r="H5" s="15">
        <v>96.305252331875394</v>
      </c>
      <c r="I5" s="15">
        <v>36.618235608331702</v>
      </c>
      <c r="J5" s="15">
        <v>84.366123996441701</v>
      </c>
      <c r="K5" s="15">
        <v>36.6293666563041</v>
      </c>
      <c r="L5" s="15">
        <v>84.394138571983106</v>
      </c>
      <c r="M5" s="15">
        <v>36.430181907345201</v>
      </c>
      <c r="N5" s="15">
        <v>83.848959326573706</v>
      </c>
      <c r="O5" s="6" t="s">
        <v>77</v>
      </c>
      <c r="P5" s="21" t="str">
        <f t="shared" si="0"/>
        <v/>
      </c>
      <c r="Q5" s="21" t="str">
        <f t="shared" si="1"/>
        <v/>
      </c>
      <c r="R5" s="21" t="str">
        <f t="shared" si="2"/>
        <v/>
      </c>
      <c r="S5" s="21" t="str">
        <f t="shared" si="3"/>
        <v/>
      </c>
      <c r="T5" s="21" t="str">
        <f t="shared" si="4"/>
        <v/>
      </c>
      <c r="U5" s="20"/>
      <c r="V5" s="22" t="str">
        <f t="shared" si="6"/>
        <v/>
      </c>
      <c r="W5" s="22" t="str">
        <f t="shared" si="7"/>
        <v/>
      </c>
      <c r="X5" s="22" t="str">
        <f t="shared" si="8"/>
        <v/>
      </c>
      <c r="Y5" s="22" t="str">
        <f t="shared" si="9"/>
        <v/>
      </c>
      <c r="Z5" s="22" t="str">
        <f t="shared" si="10"/>
        <v/>
      </c>
      <c r="AA5" s="22" t="str">
        <f t="shared" si="11"/>
        <v>No code</v>
      </c>
      <c r="AB5" s="22" t="str">
        <f t="shared" ref="AB5:AB53" si="12">IF(Z5="","", IF(O5=AA5,"Yes","No"))</f>
        <v/>
      </c>
    </row>
    <row r="6" spans="1:28" ht="14.4" x14ac:dyDescent="0.3">
      <c r="A6" s="6" t="s">
        <v>9</v>
      </c>
      <c r="B6" s="6" t="s">
        <v>10</v>
      </c>
      <c r="C6" s="15">
        <v>50.609292316295502</v>
      </c>
      <c r="D6" s="15">
        <v>115.749249357335</v>
      </c>
      <c r="E6" s="15">
        <v>52.5035245046721</v>
      </c>
      <c r="F6" s="15">
        <v>120.12800453010399</v>
      </c>
      <c r="G6" s="15">
        <v>47.7055538131209</v>
      </c>
      <c r="H6" s="15">
        <v>109.70506567789501</v>
      </c>
      <c r="I6" s="15">
        <v>36.575317802689803</v>
      </c>
      <c r="J6" s="15">
        <v>87.251552269002403</v>
      </c>
      <c r="K6" s="15">
        <v>36.567002121994001</v>
      </c>
      <c r="L6" s="15">
        <v>87.232274934380399</v>
      </c>
      <c r="M6" s="15">
        <v>36.116463091370697</v>
      </c>
      <c r="N6" s="15">
        <v>86.216884849588396</v>
      </c>
      <c r="O6" s="6" t="s">
        <v>11</v>
      </c>
      <c r="P6" s="21">
        <f t="shared" si="0"/>
        <v>3.6078191059498055E-2</v>
      </c>
      <c r="Q6" s="21">
        <f t="shared" si="1"/>
        <v>-6.0867934047040828E-2</v>
      </c>
      <c r="R6" s="21">
        <f t="shared" si="2"/>
        <v>-0.38370068550911185</v>
      </c>
      <c r="S6" s="21">
        <f t="shared" si="3"/>
        <v>-0.38401535207764459</v>
      </c>
      <c r="T6" s="21">
        <f t="shared" si="4"/>
        <v>-0.40128041298671846</v>
      </c>
      <c r="U6" s="20"/>
      <c r="V6" s="22" t="str">
        <f t="shared" si="6"/>
        <v>Yes</v>
      </c>
      <c r="W6" s="22" t="str">
        <f t="shared" si="7"/>
        <v>No</v>
      </c>
      <c r="X6" s="22" t="str">
        <f t="shared" si="8"/>
        <v>No</v>
      </c>
      <c r="Y6" s="22" t="str">
        <f t="shared" si="9"/>
        <v>No</v>
      </c>
      <c r="Z6" s="22" t="str">
        <f t="shared" si="10"/>
        <v>No</v>
      </c>
      <c r="AA6" s="22" t="str">
        <f t="shared" si="11"/>
        <v>Less energy efficient than 2009 IECC</v>
      </c>
      <c r="AB6" s="22" t="str">
        <f t="shared" si="12"/>
        <v>Yes</v>
      </c>
    </row>
    <row r="7" spans="1:28" ht="14.4" x14ac:dyDescent="0.3">
      <c r="A7" s="6" t="s">
        <v>12</v>
      </c>
      <c r="B7" s="6" t="s">
        <v>13</v>
      </c>
      <c r="C7" s="15"/>
      <c r="D7" s="15"/>
      <c r="E7" s="15">
        <v>36.0784172052457</v>
      </c>
      <c r="F7" s="15">
        <v>76.806707508473295</v>
      </c>
      <c r="G7" s="15">
        <v>33.710571098447602</v>
      </c>
      <c r="H7" s="15">
        <v>72.093880255237906</v>
      </c>
      <c r="I7" s="15">
        <v>28.481407987200601</v>
      </c>
      <c r="J7" s="15">
        <v>63.852828750287003</v>
      </c>
      <c r="K7" s="15">
        <v>28.460027894129801</v>
      </c>
      <c r="L7" s="15">
        <v>63.816938946034</v>
      </c>
      <c r="M7" s="15">
        <v>28.213932580058898</v>
      </c>
      <c r="N7" s="15">
        <v>63.275587180516503</v>
      </c>
      <c r="O7" s="6" t="s">
        <v>13</v>
      </c>
      <c r="P7" s="21" t="str">
        <f t="shared" si="0"/>
        <v/>
      </c>
      <c r="Q7" s="21" t="str">
        <f t="shared" si="1"/>
        <v/>
      </c>
      <c r="R7" s="21" t="str">
        <f t="shared" si="2"/>
        <v/>
      </c>
      <c r="S7" s="21" t="str">
        <f t="shared" si="3"/>
        <v/>
      </c>
      <c r="T7" s="21" t="str">
        <f t="shared" si="4"/>
        <v/>
      </c>
      <c r="U7" s="20"/>
      <c r="V7" s="22" t="str">
        <f t="shared" si="6"/>
        <v/>
      </c>
      <c r="W7" s="22" t="str">
        <f t="shared" si="7"/>
        <v/>
      </c>
      <c r="X7" s="22" t="str">
        <f t="shared" si="8"/>
        <v/>
      </c>
      <c r="Y7" s="22" t="str">
        <f t="shared" si="9"/>
        <v/>
      </c>
      <c r="Z7" s="22" t="str">
        <f t="shared" si="10"/>
        <v/>
      </c>
      <c r="AA7" s="22" t="str">
        <f t="shared" si="11"/>
        <v>No code</v>
      </c>
      <c r="AB7" s="22" t="str">
        <f t="shared" si="12"/>
        <v/>
      </c>
    </row>
    <row r="8" spans="1:28" ht="14.4" x14ac:dyDescent="0.3">
      <c r="A8" s="6" t="s">
        <v>14</v>
      </c>
      <c r="B8" s="6" t="s">
        <v>8</v>
      </c>
      <c r="C8" s="15"/>
      <c r="D8" s="15"/>
      <c r="E8" s="15">
        <v>56.765600451487899</v>
      </c>
      <c r="F8" s="15">
        <v>101.66924619632699</v>
      </c>
      <c r="G8" s="15">
        <v>52.078887717103399</v>
      </c>
      <c r="H8" s="15">
        <v>94.232067624825305</v>
      </c>
      <c r="I8" s="15">
        <v>40.53925296557</v>
      </c>
      <c r="J8" s="15">
        <v>77.9860112366854</v>
      </c>
      <c r="K8" s="15">
        <v>40.526960735950297</v>
      </c>
      <c r="L8" s="15">
        <v>77.970798879279798</v>
      </c>
      <c r="M8" s="15">
        <v>40.067389970203699</v>
      </c>
      <c r="N8" s="15">
        <v>77.124167172699998</v>
      </c>
      <c r="O8" s="6" t="s">
        <v>77</v>
      </c>
      <c r="P8" s="21" t="str">
        <f t="shared" si="0"/>
        <v/>
      </c>
      <c r="Q8" s="21" t="str">
        <f t="shared" si="1"/>
        <v/>
      </c>
      <c r="R8" s="21" t="str">
        <f t="shared" si="2"/>
        <v/>
      </c>
      <c r="S8" s="21" t="str">
        <f t="shared" si="3"/>
        <v/>
      </c>
      <c r="T8" s="21" t="str">
        <f t="shared" si="4"/>
        <v/>
      </c>
      <c r="U8" s="20"/>
      <c r="V8" s="22" t="str">
        <f t="shared" si="6"/>
        <v/>
      </c>
      <c r="W8" s="22" t="str">
        <f t="shared" si="7"/>
        <v/>
      </c>
      <c r="X8" s="22" t="str">
        <f t="shared" si="8"/>
        <v/>
      </c>
      <c r="Y8" s="22" t="str">
        <f t="shared" si="9"/>
        <v/>
      </c>
      <c r="Z8" s="22" t="str">
        <f t="shared" si="10"/>
        <v/>
      </c>
      <c r="AA8" s="22" t="str">
        <f t="shared" si="11"/>
        <v>No code</v>
      </c>
      <c r="AB8" s="22" t="str">
        <f t="shared" si="12"/>
        <v/>
      </c>
    </row>
    <row r="9" spans="1:28" ht="14.4" x14ac:dyDescent="0.3">
      <c r="A9" s="6" t="s">
        <v>15</v>
      </c>
      <c r="B9" s="6" t="s">
        <v>3</v>
      </c>
      <c r="C9" s="15">
        <v>44.508690355693602</v>
      </c>
      <c r="D9" s="15">
        <v>80.269012197957096</v>
      </c>
      <c r="E9" s="15">
        <v>61.398358869336903</v>
      </c>
      <c r="F9" s="15">
        <v>102.46440703599799</v>
      </c>
      <c r="G9" s="15">
        <v>56.262930757630699</v>
      </c>
      <c r="H9" s="15">
        <v>95.081537776134397</v>
      </c>
      <c r="I9" s="15">
        <v>43.314821009283797</v>
      </c>
      <c r="J9" s="15">
        <v>78.6970073263291</v>
      </c>
      <c r="K9" s="15">
        <v>43.2962700913886</v>
      </c>
      <c r="L9" s="15">
        <v>78.677739616912802</v>
      </c>
      <c r="M9" s="15">
        <v>42.840168696849702</v>
      </c>
      <c r="N9" s="15">
        <v>77.869816550732494</v>
      </c>
      <c r="O9" s="6" t="s">
        <v>76</v>
      </c>
      <c r="P9" s="21">
        <f t="shared" si="0"/>
        <v>0.27508338699388613</v>
      </c>
      <c r="Q9" s="21">
        <f t="shared" si="1"/>
        <v>0.20891624811675702</v>
      </c>
      <c r="R9" s="21">
        <f t="shared" si="2"/>
        <v>-2.7562606022403235E-2</v>
      </c>
      <c r="S9" s="21">
        <f t="shared" si="3"/>
        <v>-2.8002880196050572E-2</v>
      </c>
      <c r="T9" s="21">
        <f t="shared" si="4"/>
        <v>-3.8947597770935038E-2</v>
      </c>
      <c r="U9" s="20"/>
      <c r="V9" s="22" t="str">
        <f>IF(P9="", "", IF(P9&gt;-0.01, "Yes", "No"))</f>
        <v>Yes</v>
      </c>
      <c r="W9" s="22" t="str">
        <f t="shared" si="7"/>
        <v>Yes</v>
      </c>
      <c r="X9" s="22" t="str">
        <f t="shared" si="8"/>
        <v>No</v>
      </c>
      <c r="Y9" s="22" t="str">
        <f t="shared" si="9"/>
        <v>No</v>
      </c>
      <c r="Z9" s="22" t="str">
        <f t="shared" si="10"/>
        <v>No</v>
      </c>
      <c r="AA9" s="22" t="str">
        <f t="shared" si="11"/>
        <v>2009 IECC</v>
      </c>
      <c r="AB9" s="22" t="str">
        <f t="shared" si="12"/>
        <v>Yes</v>
      </c>
    </row>
    <row r="10" spans="1:28" ht="14.4" x14ac:dyDescent="0.3">
      <c r="A10" s="6" t="s">
        <v>16</v>
      </c>
      <c r="B10" s="6" t="s">
        <v>17</v>
      </c>
      <c r="C10" s="15">
        <v>31.501469190964801</v>
      </c>
      <c r="D10" s="15">
        <v>82.754166316737297</v>
      </c>
      <c r="E10" s="15">
        <v>43.677905818565499</v>
      </c>
      <c r="F10" s="15">
        <v>112.090989642661</v>
      </c>
      <c r="G10" s="15">
        <v>40.044528171485801</v>
      </c>
      <c r="H10" s="15">
        <v>103.09367235540699</v>
      </c>
      <c r="I10" s="15">
        <v>30.911010201290999</v>
      </c>
      <c r="J10" s="15">
        <v>81.278100586416699</v>
      </c>
      <c r="K10" s="15">
        <v>30.9044861561609</v>
      </c>
      <c r="L10" s="15">
        <v>81.263154065372106</v>
      </c>
      <c r="M10" s="15">
        <v>30.5142339194309</v>
      </c>
      <c r="N10" s="15">
        <v>80.271664720253398</v>
      </c>
      <c r="O10" s="17" t="s">
        <v>76</v>
      </c>
      <c r="P10" s="21">
        <f t="shared" si="0"/>
        <v>0.27877794045759963</v>
      </c>
      <c r="Q10" s="21">
        <f t="shared" si="1"/>
        <v>0.21333898464070777</v>
      </c>
      <c r="R10" s="21">
        <f t="shared" si="2"/>
        <v>-1.9101898832447173E-2</v>
      </c>
      <c r="S10" s="21">
        <f t="shared" si="3"/>
        <v>-1.9317034808064237E-2</v>
      </c>
      <c r="T10" s="21">
        <f t="shared" si="4"/>
        <v>-3.2353270743764151E-2</v>
      </c>
      <c r="U10" s="20"/>
      <c r="V10" s="22" t="str">
        <f t="shared" si="6"/>
        <v>Yes</v>
      </c>
      <c r="W10" s="22" t="str">
        <f t="shared" si="7"/>
        <v>Yes</v>
      </c>
      <c r="X10" s="22" t="str">
        <f t="shared" si="8"/>
        <v>No</v>
      </c>
      <c r="Y10" s="22" t="str">
        <f t="shared" si="9"/>
        <v>No</v>
      </c>
      <c r="Z10" s="22" t="str">
        <f t="shared" si="10"/>
        <v>No</v>
      </c>
      <c r="AA10" s="22" t="str">
        <f t="shared" si="11"/>
        <v>2009 IECC</v>
      </c>
      <c r="AB10" s="22" t="str">
        <f t="shared" si="12"/>
        <v>Yes</v>
      </c>
    </row>
    <row r="11" spans="1:28" ht="14.4" x14ac:dyDescent="0.3">
      <c r="A11" s="6" t="s">
        <v>18</v>
      </c>
      <c r="B11" s="6" t="s">
        <v>19</v>
      </c>
      <c r="C11" s="15">
        <v>33.969415496312202</v>
      </c>
      <c r="D11" s="15">
        <v>88.166437767873902</v>
      </c>
      <c r="E11" s="15">
        <v>41.264542118383901</v>
      </c>
      <c r="F11" s="15">
        <v>105.815396334821</v>
      </c>
      <c r="G11" s="15">
        <v>38.514922745830702</v>
      </c>
      <c r="H11" s="15">
        <v>98.986273465045699</v>
      </c>
      <c r="I11" s="15">
        <v>31.806168008018201</v>
      </c>
      <c r="J11" s="15">
        <v>83.1607760719277</v>
      </c>
      <c r="K11" s="15">
        <v>31.7792221537057</v>
      </c>
      <c r="L11" s="15">
        <v>83.095245671904607</v>
      </c>
      <c r="M11" s="15">
        <v>31.437388757138901</v>
      </c>
      <c r="N11" s="15">
        <v>82.224674714661106</v>
      </c>
      <c r="O11" s="17" t="s">
        <v>76</v>
      </c>
      <c r="P11" s="21">
        <f t="shared" si="0"/>
        <v>0.17678922987059209</v>
      </c>
      <c r="Q11" s="21">
        <f t="shared" si="1"/>
        <v>0.11801937860593426</v>
      </c>
      <c r="R11" s="21">
        <f t="shared" si="2"/>
        <v>-6.8013458513727754E-2</v>
      </c>
      <c r="S11" s="21">
        <f t="shared" si="3"/>
        <v>-6.8919035589142252E-2</v>
      </c>
      <c r="T11" s="21">
        <f t="shared" si="4"/>
        <v>-8.054189101816922E-2</v>
      </c>
      <c r="U11" s="20"/>
      <c r="V11" s="22" t="str">
        <f t="shared" si="6"/>
        <v>Yes</v>
      </c>
      <c r="W11" s="22" t="str">
        <f t="shared" si="7"/>
        <v>Yes</v>
      </c>
      <c r="X11" s="22" t="str">
        <f t="shared" si="8"/>
        <v>No</v>
      </c>
      <c r="Y11" s="22" t="str">
        <f t="shared" si="9"/>
        <v>No</v>
      </c>
      <c r="Z11" s="22" t="str">
        <f t="shared" si="10"/>
        <v>No</v>
      </c>
      <c r="AA11" s="22" t="str">
        <f t="shared" si="11"/>
        <v>2009 IECC</v>
      </c>
      <c r="AB11" s="22" t="str">
        <f t="shared" si="12"/>
        <v>Yes</v>
      </c>
    </row>
    <row r="12" spans="1:28" ht="14.4" x14ac:dyDescent="0.3">
      <c r="A12" s="6" t="s">
        <v>20</v>
      </c>
      <c r="B12" s="6" t="s">
        <v>3</v>
      </c>
      <c r="C12" s="15">
        <v>27.786731235026799</v>
      </c>
      <c r="D12" s="15">
        <v>76.882242182387699</v>
      </c>
      <c r="E12" s="15">
        <v>33.314604810407602</v>
      </c>
      <c r="F12" s="15">
        <v>92.163947453034496</v>
      </c>
      <c r="G12" s="15">
        <v>30.7725845097962</v>
      </c>
      <c r="H12" s="15">
        <v>84.915005706038897</v>
      </c>
      <c r="I12" s="15">
        <v>27.799442802435401</v>
      </c>
      <c r="J12" s="15">
        <v>76.915694519828904</v>
      </c>
      <c r="K12" s="15">
        <v>27.786731235026799</v>
      </c>
      <c r="L12" s="15">
        <v>76.882242182387699</v>
      </c>
      <c r="M12" s="15">
        <v>27.616729839594601</v>
      </c>
      <c r="N12" s="15">
        <v>76.374947858621198</v>
      </c>
      <c r="O12" s="17" t="s">
        <v>79</v>
      </c>
      <c r="P12" s="21">
        <f t="shared" si="0"/>
        <v>0.16592943565861762</v>
      </c>
      <c r="Q12" s="21">
        <f t="shared" si="1"/>
        <v>9.7029655530521897E-2</v>
      </c>
      <c r="R12" s="21">
        <f t="shared" si="2"/>
        <v>4.5725979110222692E-4</v>
      </c>
      <c r="S12" s="21">
        <f t="shared" si="3"/>
        <v>0</v>
      </c>
      <c r="T12" s="21">
        <f t="shared" si="4"/>
        <v>-6.1557395252664904E-3</v>
      </c>
      <c r="U12" s="20"/>
      <c r="V12" s="22" t="str">
        <f t="shared" si="6"/>
        <v>Yes</v>
      </c>
      <c r="W12" s="22" t="str">
        <f t="shared" si="7"/>
        <v>Yes</v>
      </c>
      <c r="X12" s="22" t="str">
        <f t="shared" si="8"/>
        <v>Yes</v>
      </c>
      <c r="Y12" s="22" t="str">
        <f t="shared" si="9"/>
        <v>Yes</v>
      </c>
      <c r="Z12" s="22" t="str">
        <f t="shared" si="10"/>
        <v>Yes</v>
      </c>
      <c r="AA12" s="22" t="str">
        <f t="shared" si="11"/>
        <v>2018 IECC</v>
      </c>
      <c r="AB12" s="22" t="str">
        <f t="shared" si="12"/>
        <v>Yes</v>
      </c>
    </row>
    <row r="13" spans="1:28" ht="14.4" x14ac:dyDescent="0.3">
      <c r="A13" s="6" t="s">
        <v>21</v>
      </c>
      <c r="B13" s="6" t="s">
        <v>10</v>
      </c>
      <c r="C13" s="15">
        <v>35.0145665009385</v>
      </c>
      <c r="D13" s="15">
        <v>92.406185063753398</v>
      </c>
      <c r="E13" s="15">
        <v>38.303688115489798</v>
      </c>
      <c r="F13" s="15">
        <v>100.864491930573</v>
      </c>
      <c r="G13" s="15">
        <v>35.0145665009385</v>
      </c>
      <c r="H13" s="15">
        <v>92.406185063753398</v>
      </c>
      <c r="I13" s="15">
        <v>28.570888246633299</v>
      </c>
      <c r="J13" s="15">
        <v>76.759130870510404</v>
      </c>
      <c r="K13" s="15">
        <v>28.562323556730501</v>
      </c>
      <c r="L13" s="15">
        <v>76.735033669228002</v>
      </c>
      <c r="M13" s="15">
        <v>28.283253490880899</v>
      </c>
      <c r="N13" s="15">
        <v>75.996037736276705</v>
      </c>
      <c r="O13" s="17" t="s">
        <v>76</v>
      </c>
      <c r="P13" s="21">
        <f t="shared" si="0"/>
        <v>8.5869580094591336E-2</v>
      </c>
      <c r="Q13" s="21">
        <f t="shared" si="1"/>
        <v>0</v>
      </c>
      <c r="R13" s="21">
        <f t="shared" si="2"/>
        <v>-0.22553300403828014</v>
      </c>
      <c r="S13" s="21">
        <f t="shared" si="3"/>
        <v>-0.2259004920027794</v>
      </c>
      <c r="T13" s="21">
        <f t="shared" si="4"/>
        <v>-0.23799641764084578</v>
      </c>
      <c r="U13" s="20"/>
      <c r="V13" s="22" t="str">
        <f t="shared" si="6"/>
        <v>Yes</v>
      </c>
      <c r="W13" s="22" t="str">
        <f t="shared" si="7"/>
        <v>Yes</v>
      </c>
      <c r="X13" s="22" t="str">
        <f t="shared" si="8"/>
        <v>No</v>
      </c>
      <c r="Y13" s="22" t="str">
        <f t="shared" si="9"/>
        <v>No</v>
      </c>
      <c r="Z13" s="22" t="str">
        <f t="shared" si="10"/>
        <v>No</v>
      </c>
      <c r="AA13" s="22" t="str">
        <f t="shared" si="11"/>
        <v>2009 IECC</v>
      </c>
      <c r="AB13" s="22" t="str">
        <f t="shared" si="12"/>
        <v>Yes</v>
      </c>
    </row>
    <row r="14" spans="1:28" ht="14.4" x14ac:dyDescent="0.3">
      <c r="A14" s="6" t="s">
        <v>22</v>
      </c>
      <c r="B14" s="6" t="s">
        <v>8</v>
      </c>
      <c r="C14" s="15"/>
      <c r="D14" s="15"/>
      <c r="E14" s="15">
        <v>37.112599008982798</v>
      </c>
      <c r="F14" s="15">
        <v>95.144033102225606</v>
      </c>
      <c r="G14" s="15">
        <v>34.994009615878703</v>
      </c>
      <c r="H14" s="15">
        <v>88.904870111585197</v>
      </c>
      <c r="I14" s="15">
        <v>32.461052976153503</v>
      </c>
      <c r="J14" s="15">
        <v>81.952415176348694</v>
      </c>
      <c r="K14" s="15">
        <v>32.699941169877498</v>
      </c>
      <c r="L14" s="15">
        <v>82.671297736483396</v>
      </c>
      <c r="M14" s="15">
        <v>32.501028300827599</v>
      </c>
      <c r="N14" s="15">
        <v>82.083866653940504</v>
      </c>
      <c r="O14" s="17" t="s">
        <v>77</v>
      </c>
      <c r="P14" s="21" t="str">
        <f t="shared" si="0"/>
        <v/>
      </c>
      <c r="Q14" s="21" t="str">
        <f t="shared" si="1"/>
        <v/>
      </c>
      <c r="R14" s="21" t="str">
        <f t="shared" si="2"/>
        <v/>
      </c>
      <c r="S14" s="21" t="str">
        <f t="shared" si="3"/>
        <v/>
      </c>
      <c r="T14" s="21" t="str">
        <f t="shared" si="4"/>
        <v/>
      </c>
      <c r="U14" s="20"/>
      <c r="V14" s="22" t="str">
        <f t="shared" si="6"/>
        <v/>
      </c>
      <c r="W14" s="22" t="str">
        <f t="shared" si="7"/>
        <v/>
      </c>
      <c r="X14" s="22" t="str">
        <f t="shared" si="8"/>
        <v/>
      </c>
      <c r="Y14" s="22" t="str">
        <f t="shared" si="9"/>
        <v/>
      </c>
      <c r="Z14" s="22" t="str">
        <f t="shared" si="10"/>
        <v/>
      </c>
      <c r="AA14" s="22" t="str">
        <f t="shared" si="11"/>
        <v>No code</v>
      </c>
      <c r="AB14" s="22" t="str">
        <f t="shared" si="12"/>
        <v/>
      </c>
    </row>
    <row r="15" spans="1:28" ht="14.4" x14ac:dyDescent="0.3">
      <c r="A15" s="6" t="s">
        <v>23</v>
      </c>
      <c r="B15" s="6" t="s">
        <v>19</v>
      </c>
      <c r="C15" s="15">
        <v>47.218580706969199</v>
      </c>
      <c r="D15" s="15">
        <v>87.018802968442102</v>
      </c>
      <c r="E15" s="15">
        <v>54.966583428956902</v>
      </c>
      <c r="F15" s="15">
        <v>99.409992427370995</v>
      </c>
      <c r="G15" s="15">
        <v>50.2563075671777</v>
      </c>
      <c r="H15" s="15">
        <v>91.936331351427597</v>
      </c>
      <c r="I15" s="15">
        <v>38.8421366024401</v>
      </c>
      <c r="J15" s="15">
        <v>75.797826887032002</v>
      </c>
      <c r="K15" s="15">
        <v>38.823413916498801</v>
      </c>
      <c r="L15" s="15">
        <v>75.771457837134705</v>
      </c>
      <c r="M15" s="15">
        <v>38.400963299587502</v>
      </c>
      <c r="N15" s="15">
        <v>74.971268296349805</v>
      </c>
      <c r="O15" s="17" t="s">
        <v>76</v>
      </c>
      <c r="P15" s="21">
        <f t="shared" si="0"/>
        <v>0.14095841943681697</v>
      </c>
      <c r="Q15" s="21">
        <f t="shared" si="1"/>
        <v>6.0444688582581674E-2</v>
      </c>
      <c r="R15" s="21">
        <f t="shared" si="2"/>
        <v>-0.2156535360107581</v>
      </c>
      <c r="S15" s="21">
        <f t="shared" si="3"/>
        <v>-0.2162397878900264</v>
      </c>
      <c r="T15" s="21">
        <f t="shared" si="4"/>
        <v>-0.22961969309442853</v>
      </c>
      <c r="U15" s="20"/>
      <c r="V15" s="22" t="str">
        <f t="shared" si="6"/>
        <v>Yes</v>
      </c>
      <c r="W15" s="22" t="str">
        <f t="shared" si="7"/>
        <v>Yes</v>
      </c>
      <c r="X15" s="22" t="str">
        <f t="shared" si="8"/>
        <v>No</v>
      </c>
      <c r="Y15" s="22" t="str">
        <f t="shared" si="9"/>
        <v>No</v>
      </c>
      <c r="Z15" s="22" t="str">
        <f t="shared" si="10"/>
        <v>No</v>
      </c>
      <c r="AA15" s="22" t="str">
        <f t="shared" si="11"/>
        <v>2009 IECC</v>
      </c>
      <c r="AB15" s="22" t="str">
        <f t="shared" si="12"/>
        <v>Yes</v>
      </c>
    </row>
    <row r="16" spans="1:28" ht="14.4" x14ac:dyDescent="0.3">
      <c r="A16" s="6" t="s">
        <v>24</v>
      </c>
      <c r="B16" s="6" t="s">
        <v>26</v>
      </c>
      <c r="C16" s="15">
        <v>44.760340237246702</v>
      </c>
      <c r="D16" s="15">
        <v>83.88598117974</v>
      </c>
      <c r="E16" s="15">
        <v>60.782139651752203</v>
      </c>
      <c r="F16" s="15">
        <v>108.027020212457</v>
      </c>
      <c r="G16" s="15">
        <v>55.7744628161864</v>
      </c>
      <c r="H16" s="15">
        <v>100.09096341675399</v>
      </c>
      <c r="I16" s="15">
        <v>42.993543271313399</v>
      </c>
      <c r="J16" s="15">
        <v>81.864984537153305</v>
      </c>
      <c r="K16" s="15">
        <v>42.983120916206701</v>
      </c>
      <c r="L16" s="15">
        <v>81.850510185216905</v>
      </c>
      <c r="M16" s="15">
        <v>42.526145044795797</v>
      </c>
      <c r="N16" s="15">
        <v>81.000383653633705</v>
      </c>
      <c r="O16" s="17" t="s">
        <v>76</v>
      </c>
      <c r="P16" s="21">
        <f t="shared" si="0"/>
        <v>0.26359386994767686</v>
      </c>
      <c r="Q16" s="21">
        <f t="shared" si="1"/>
        <v>0.19747608534103656</v>
      </c>
      <c r="R16" s="21">
        <f t="shared" si="2"/>
        <v>-4.1094472134660442E-2</v>
      </c>
      <c r="S16" s="21">
        <f t="shared" si="3"/>
        <v>-4.1346912070544972E-2</v>
      </c>
      <c r="T16" s="21">
        <f t="shared" si="4"/>
        <v>-5.2536979077164592E-2</v>
      </c>
      <c r="U16" s="20"/>
      <c r="V16" s="22" t="str">
        <f t="shared" si="6"/>
        <v>Yes</v>
      </c>
      <c r="W16" s="22" t="str">
        <f t="shared" si="7"/>
        <v>Yes</v>
      </c>
      <c r="X16" s="22" t="str">
        <f t="shared" si="8"/>
        <v>No</v>
      </c>
      <c r="Y16" s="22" t="str">
        <f t="shared" si="9"/>
        <v>No</v>
      </c>
      <c r="Z16" s="22" t="str">
        <f t="shared" si="10"/>
        <v>No</v>
      </c>
      <c r="AA16" s="22" t="str">
        <f t="shared" si="11"/>
        <v>2009 IECC</v>
      </c>
      <c r="AB16" s="22" t="str">
        <f t="shared" si="12"/>
        <v>Yes</v>
      </c>
    </row>
    <row r="17" spans="1:28" ht="14.4" x14ac:dyDescent="0.3">
      <c r="A17" s="6" t="s">
        <v>27</v>
      </c>
      <c r="B17" s="6" t="s">
        <v>5</v>
      </c>
      <c r="C17" s="15">
        <v>55.562855386929897</v>
      </c>
      <c r="D17" s="15">
        <v>100.95995897596799</v>
      </c>
      <c r="E17" s="15">
        <v>60.546102107304002</v>
      </c>
      <c r="F17" s="15">
        <v>108.948315021117</v>
      </c>
      <c r="G17" s="15">
        <v>55.562855386929897</v>
      </c>
      <c r="H17" s="15">
        <v>100.95995897596799</v>
      </c>
      <c r="I17" s="15">
        <v>42.824382911338198</v>
      </c>
      <c r="J17" s="15">
        <v>82.583583524607604</v>
      </c>
      <c r="K17" s="15">
        <v>42.8150373160071</v>
      </c>
      <c r="L17" s="15">
        <v>82.5697067531936</v>
      </c>
      <c r="M17" s="15">
        <v>42.363080245193302</v>
      </c>
      <c r="N17" s="15">
        <v>81.721210930835497</v>
      </c>
      <c r="O17" s="17" t="s">
        <v>76</v>
      </c>
      <c r="P17" s="21">
        <f t="shared" si="0"/>
        <v>8.2304996472645775E-2</v>
      </c>
      <c r="Q17" s="21">
        <f t="shared" si="1"/>
        <v>0</v>
      </c>
      <c r="R17" s="21">
        <f t="shared" si="2"/>
        <v>-0.29745840125623979</v>
      </c>
      <c r="S17" s="21">
        <f t="shared" si="3"/>
        <v>-0.29774160832406471</v>
      </c>
      <c r="T17" s="21">
        <f t="shared" si="4"/>
        <v>-0.31158676529982254</v>
      </c>
      <c r="U17" s="20"/>
      <c r="V17" s="22" t="str">
        <f t="shared" si="6"/>
        <v>Yes</v>
      </c>
      <c r="W17" s="22" t="str">
        <f t="shared" si="7"/>
        <v>Yes</v>
      </c>
      <c r="X17" s="22" t="str">
        <f t="shared" si="8"/>
        <v>No</v>
      </c>
      <c r="Y17" s="22" t="str">
        <f t="shared" si="9"/>
        <v>No</v>
      </c>
      <c r="Z17" s="22" t="str">
        <f t="shared" si="10"/>
        <v>No</v>
      </c>
      <c r="AA17" s="22" t="str">
        <f t="shared" si="11"/>
        <v>2009 IECC</v>
      </c>
      <c r="AB17" s="22" t="str">
        <f t="shared" si="12"/>
        <v>Yes</v>
      </c>
    </row>
    <row r="18" spans="1:28" ht="14.4" x14ac:dyDescent="0.3">
      <c r="A18" s="6" t="s">
        <v>28</v>
      </c>
      <c r="B18" s="6" t="s">
        <v>19</v>
      </c>
      <c r="C18" s="15">
        <v>44.115419439019</v>
      </c>
      <c r="D18" s="15">
        <v>91.671537358402105</v>
      </c>
      <c r="E18" s="15">
        <v>59.739540909035902</v>
      </c>
      <c r="F18" s="15">
        <v>119.17806284532401</v>
      </c>
      <c r="G18" s="15">
        <v>54.366741286179099</v>
      </c>
      <c r="H18" s="15">
        <v>109.31576540076701</v>
      </c>
      <c r="I18" s="15">
        <v>40.943836566936497</v>
      </c>
      <c r="J18" s="15">
        <v>86.330703013569206</v>
      </c>
      <c r="K18" s="15">
        <v>40.936829823965702</v>
      </c>
      <c r="L18" s="15">
        <v>86.319613471584901</v>
      </c>
      <c r="M18" s="15">
        <v>41.075964902857997</v>
      </c>
      <c r="N18" s="15">
        <v>86.445386017567898</v>
      </c>
      <c r="O18" s="17" t="s">
        <v>76</v>
      </c>
      <c r="P18" s="21">
        <f t="shared" si="0"/>
        <v>0.26153735419238344</v>
      </c>
      <c r="Q18" s="21">
        <f t="shared" si="1"/>
        <v>0.18855869608219744</v>
      </c>
      <c r="R18" s="21">
        <f t="shared" si="2"/>
        <v>-7.7461790052270274E-2</v>
      </c>
      <c r="S18" s="21">
        <f t="shared" si="3"/>
        <v>-7.7646208285343299E-2</v>
      </c>
      <c r="T18" s="21">
        <f t="shared" si="4"/>
        <v>-7.3995937608504647E-2</v>
      </c>
      <c r="U18" s="20"/>
      <c r="V18" s="22" t="str">
        <f t="shared" si="6"/>
        <v>Yes</v>
      </c>
      <c r="W18" s="22" t="str">
        <f t="shared" si="7"/>
        <v>Yes</v>
      </c>
      <c r="X18" s="22" t="str">
        <f t="shared" si="8"/>
        <v>No</v>
      </c>
      <c r="Y18" s="22" t="str">
        <f t="shared" si="9"/>
        <v>No</v>
      </c>
      <c r="Z18" s="22" t="str">
        <f t="shared" si="10"/>
        <v>No</v>
      </c>
      <c r="AA18" s="22" t="str">
        <f t="shared" si="11"/>
        <v>2009 IECC</v>
      </c>
      <c r="AB18" s="22" t="str">
        <f t="shared" si="12"/>
        <v>Yes</v>
      </c>
    </row>
    <row r="19" spans="1:28" ht="14.4" x14ac:dyDescent="0.3">
      <c r="A19" s="6" t="s">
        <v>29</v>
      </c>
      <c r="B19" s="6" t="s">
        <v>8</v>
      </c>
      <c r="C19" s="15"/>
      <c r="D19" s="15"/>
      <c r="E19" s="15">
        <v>54.313616906090502</v>
      </c>
      <c r="F19" s="15">
        <v>110.855378764835</v>
      </c>
      <c r="G19" s="15">
        <v>49.625040753217</v>
      </c>
      <c r="H19" s="15">
        <v>102.159353797509</v>
      </c>
      <c r="I19" s="15">
        <v>37.433297570418503</v>
      </c>
      <c r="J19" s="15">
        <v>81.055002587262194</v>
      </c>
      <c r="K19" s="15">
        <v>37.424335957353698</v>
      </c>
      <c r="L19" s="15">
        <v>81.040622621778994</v>
      </c>
      <c r="M19" s="15">
        <v>36.937769823652502</v>
      </c>
      <c r="N19" s="15">
        <v>80.060832793976203</v>
      </c>
      <c r="O19" s="17" t="s">
        <v>77</v>
      </c>
      <c r="P19" s="21" t="str">
        <f t="shared" si="0"/>
        <v/>
      </c>
      <c r="Q19" s="21" t="str">
        <f t="shared" si="1"/>
        <v/>
      </c>
      <c r="R19" s="21" t="str">
        <f t="shared" si="2"/>
        <v/>
      </c>
      <c r="S19" s="21" t="str">
        <f t="shared" si="3"/>
        <v/>
      </c>
      <c r="T19" s="21" t="str">
        <f t="shared" si="4"/>
        <v/>
      </c>
      <c r="U19" s="20"/>
      <c r="V19" s="22" t="str">
        <f t="shared" si="6"/>
        <v/>
      </c>
      <c r="W19" s="22" t="str">
        <f t="shared" si="7"/>
        <v/>
      </c>
      <c r="X19" s="22" t="str">
        <f t="shared" si="8"/>
        <v/>
      </c>
      <c r="Y19" s="22" t="str">
        <f t="shared" si="9"/>
        <v/>
      </c>
      <c r="Z19" s="22" t="str">
        <f t="shared" si="10"/>
        <v/>
      </c>
      <c r="AA19" s="22" t="str">
        <f t="shared" si="11"/>
        <v>No code</v>
      </c>
      <c r="AB19" s="22" t="str">
        <f t="shared" si="12"/>
        <v/>
      </c>
    </row>
    <row r="20" spans="1:28" ht="14.4" x14ac:dyDescent="0.3">
      <c r="A20" s="6" t="s">
        <v>30</v>
      </c>
      <c r="B20" s="6" t="s">
        <v>5</v>
      </c>
      <c r="C20" s="15">
        <v>45.078322961042403</v>
      </c>
      <c r="D20" s="15">
        <v>111.157833174817</v>
      </c>
      <c r="E20" s="15">
        <v>49.2488882772724</v>
      </c>
      <c r="F20" s="15">
        <v>120.884417286556</v>
      </c>
      <c r="G20" s="15">
        <v>45.078322961042403</v>
      </c>
      <c r="H20" s="15">
        <v>111.157833174817</v>
      </c>
      <c r="I20" s="15">
        <v>34.845679226776703</v>
      </c>
      <c r="J20" s="15">
        <v>88.306498343406403</v>
      </c>
      <c r="K20" s="15">
        <v>34.843027483337998</v>
      </c>
      <c r="L20" s="15">
        <v>88.298409344536793</v>
      </c>
      <c r="M20" s="15">
        <v>34.398115523378699</v>
      </c>
      <c r="N20" s="15">
        <v>87.230212861948004</v>
      </c>
      <c r="O20" s="17" t="s">
        <v>76</v>
      </c>
      <c r="P20" s="21">
        <f t="shared" si="0"/>
        <v>8.4683440827123202E-2</v>
      </c>
      <c r="Q20" s="21">
        <f t="shared" si="1"/>
        <v>0</v>
      </c>
      <c r="R20" s="21">
        <f t="shared" si="2"/>
        <v>-0.29365602741365304</v>
      </c>
      <c r="S20" s="21">
        <f t="shared" si="3"/>
        <v>-0.29375448165630669</v>
      </c>
      <c r="T20" s="21">
        <f t="shared" si="4"/>
        <v>-0.31048815538760821</v>
      </c>
      <c r="U20" s="20"/>
      <c r="V20" s="22" t="str">
        <f t="shared" si="6"/>
        <v>Yes</v>
      </c>
      <c r="W20" s="22" t="str">
        <f t="shared" si="7"/>
        <v>Yes</v>
      </c>
      <c r="X20" s="22" t="str">
        <f t="shared" si="8"/>
        <v>No</v>
      </c>
      <c r="Y20" s="22" t="str">
        <f t="shared" si="9"/>
        <v>No</v>
      </c>
      <c r="Z20" s="22" t="str">
        <f t="shared" si="10"/>
        <v>No</v>
      </c>
      <c r="AA20" s="22" t="str">
        <f t="shared" si="11"/>
        <v>2009 IECC</v>
      </c>
      <c r="AB20" s="22" t="str">
        <f t="shared" si="12"/>
        <v>Yes</v>
      </c>
    </row>
    <row r="21" spans="1:28" ht="14.4" x14ac:dyDescent="0.3">
      <c r="A21" s="6" t="s">
        <v>31</v>
      </c>
      <c r="B21" s="6" t="s">
        <v>5</v>
      </c>
      <c r="C21" s="15">
        <v>39.833946968210697</v>
      </c>
      <c r="D21" s="15">
        <v>94.363049157250103</v>
      </c>
      <c r="E21" s="15">
        <v>43.343968994381797</v>
      </c>
      <c r="F21" s="15">
        <v>102.73188020633999</v>
      </c>
      <c r="G21" s="15">
        <v>39.833946968210697</v>
      </c>
      <c r="H21" s="15">
        <v>94.363049157250103</v>
      </c>
      <c r="I21" s="15">
        <v>33.720028444440999</v>
      </c>
      <c r="J21" s="15">
        <v>81.589761564233697</v>
      </c>
      <c r="K21" s="15">
        <v>33.712864447088698</v>
      </c>
      <c r="L21" s="15">
        <v>81.5732966128611</v>
      </c>
      <c r="M21" s="15">
        <v>33.5116000907691</v>
      </c>
      <c r="N21" s="15">
        <v>81.014653214127904</v>
      </c>
      <c r="O21" s="17" t="s">
        <v>76</v>
      </c>
      <c r="P21" s="21">
        <f t="shared" si="0"/>
        <v>8.0980632544889186E-2</v>
      </c>
      <c r="Q21" s="21">
        <f t="shared" si="1"/>
        <v>0</v>
      </c>
      <c r="R21" s="21">
        <f t="shared" si="2"/>
        <v>-0.18131415677312757</v>
      </c>
      <c r="S21" s="21">
        <f t="shared" si="3"/>
        <v>-0.18156518650999964</v>
      </c>
      <c r="T21" s="21">
        <f t="shared" si="4"/>
        <v>-0.18866144440483201</v>
      </c>
      <c r="U21" s="20"/>
      <c r="V21" s="22" t="str">
        <f t="shared" si="6"/>
        <v>Yes</v>
      </c>
      <c r="W21" s="22" t="str">
        <f t="shared" si="7"/>
        <v>Yes</v>
      </c>
      <c r="X21" s="22" t="str">
        <f t="shared" si="8"/>
        <v>No</v>
      </c>
      <c r="Y21" s="22" t="str">
        <f t="shared" si="9"/>
        <v>No</v>
      </c>
      <c r="Z21" s="22" t="str">
        <f t="shared" si="10"/>
        <v>No</v>
      </c>
      <c r="AA21" s="22" t="str">
        <f t="shared" si="11"/>
        <v>2009 IECC</v>
      </c>
      <c r="AB21" s="22" t="str">
        <f t="shared" si="12"/>
        <v>Yes</v>
      </c>
    </row>
    <row r="22" spans="1:28" ht="14.4" x14ac:dyDescent="0.3">
      <c r="A22" s="6" t="s">
        <v>32</v>
      </c>
      <c r="B22" s="6" t="s">
        <v>5</v>
      </c>
      <c r="C22" s="15">
        <v>64.425378401828596</v>
      </c>
      <c r="D22" s="15">
        <v>103.294600951663</v>
      </c>
      <c r="E22" s="15">
        <v>70.919245460451407</v>
      </c>
      <c r="F22" s="15">
        <v>112.25419282678899</v>
      </c>
      <c r="G22" s="15">
        <v>64.425378401828596</v>
      </c>
      <c r="H22" s="15">
        <v>103.294600951663</v>
      </c>
      <c r="I22" s="15">
        <v>46.352781088730701</v>
      </c>
      <c r="J22" s="15">
        <v>80.745320279165796</v>
      </c>
      <c r="K22" s="15">
        <v>46.348095191432101</v>
      </c>
      <c r="L22" s="15">
        <v>80.739434011865598</v>
      </c>
      <c r="M22" s="15">
        <v>45.804512393429199</v>
      </c>
      <c r="N22" s="15">
        <v>79.833091166218594</v>
      </c>
      <c r="O22" s="17" t="s">
        <v>76</v>
      </c>
      <c r="P22" s="21">
        <f t="shared" si="0"/>
        <v>9.156706358705069E-2</v>
      </c>
      <c r="Q22" s="21">
        <f t="shared" si="1"/>
        <v>0</v>
      </c>
      <c r="R22" s="21">
        <f t="shared" si="2"/>
        <v>-0.38989240534462155</v>
      </c>
      <c r="S22" s="21">
        <f t="shared" si="3"/>
        <v>-0.39003292661179856</v>
      </c>
      <c r="T22" s="21">
        <f t="shared" si="4"/>
        <v>-0.40652907400168314</v>
      </c>
      <c r="U22" s="20"/>
      <c r="V22" s="22" t="str">
        <f t="shared" si="6"/>
        <v>Yes</v>
      </c>
      <c r="W22" s="22" t="str">
        <f t="shared" si="7"/>
        <v>Yes</v>
      </c>
      <c r="X22" s="22" t="str">
        <f t="shared" si="8"/>
        <v>No</v>
      </c>
      <c r="Y22" s="22" t="str">
        <f t="shared" si="9"/>
        <v>No</v>
      </c>
      <c r="Z22" s="22" t="str">
        <f t="shared" si="10"/>
        <v>No</v>
      </c>
      <c r="AA22" s="22" t="str">
        <f t="shared" si="11"/>
        <v>2009 IECC</v>
      </c>
      <c r="AB22" s="22" t="str">
        <f t="shared" si="12"/>
        <v>Yes</v>
      </c>
    </row>
    <row r="23" spans="1:28" ht="14.4" x14ac:dyDescent="0.3">
      <c r="A23" s="6" t="s">
        <v>33</v>
      </c>
      <c r="B23" s="6" t="s">
        <v>25</v>
      </c>
      <c r="C23" s="15">
        <v>29.5521904405621</v>
      </c>
      <c r="D23" s="15">
        <v>77.974042706551401</v>
      </c>
      <c r="E23" s="15">
        <v>41.0544675717871</v>
      </c>
      <c r="F23" s="15">
        <v>105.75538230625</v>
      </c>
      <c r="G23" s="15">
        <v>37.854652988495999</v>
      </c>
      <c r="H23" s="15">
        <v>97.811097920600403</v>
      </c>
      <c r="I23" s="15">
        <v>29.922066204200402</v>
      </c>
      <c r="J23" s="15">
        <v>78.915741082569596</v>
      </c>
      <c r="K23" s="15">
        <v>29.911444024848802</v>
      </c>
      <c r="L23" s="15">
        <v>78.890365664750206</v>
      </c>
      <c r="M23" s="15">
        <v>29.5521904405621</v>
      </c>
      <c r="N23" s="15">
        <v>77.974042706551401</v>
      </c>
      <c r="O23" s="17" t="s">
        <v>79</v>
      </c>
      <c r="P23" s="21">
        <f t="shared" si="0"/>
        <v>0.28017114364258477</v>
      </c>
      <c r="Q23" s="21">
        <f t="shared" si="1"/>
        <v>0.2193247564693569</v>
      </c>
      <c r="R23" s="21">
        <f t="shared" si="2"/>
        <v>1.2361304233274417E-2</v>
      </c>
      <c r="S23" s="21">
        <f t="shared" si="3"/>
        <v>1.2010573076587483E-2</v>
      </c>
      <c r="T23" s="21">
        <f t="shared" si="4"/>
        <v>0</v>
      </c>
      <c r="U23" s="20"/>
      <c r="V23" s="22" t="str">
        <f t="shared" si="6"/>
        <v>Yes</v>
      </c>
      <c r="W23" s="22" t="str">
        <f t="shared" si="7"/>
        <v>Yes</v>
      </c>
      <c r="X23" s="22" t="str">
        <f t="shared" si="8"/>
        <v>Yes</v>
      </c>
      <c r="Y23" s="22" t="str">
        <f t="shared" si="9"/>
        <v>Yes</v>
      </c>
      <c r="Z23" s="22" t="str">
        <f t="shared" si="10"/>
        <v>Yes</v>
      </c>
      <c r="AA23" s="22" t="str">
        <f t="shared" si="11"/>
        <v>2018 IECC</v>
      </c>
      <c r="AB23" s="22" t="str">
        <f t="shared" si="12"/>
        <v>Yes</v>
      </c>
    </row>
    <row r="24" spans="1:28" ht="14.4" x14ac:dyDescent="0.3">
      <c r="A24" s="6" t="s">
        <v>34</v>
      </c>
      <c r="B24" s="6" t="s">
        <v>3</v>
      </c>
      <c r="C24" s="15">
        <v>44.237562913711798</v>
      </c>
      <c r="D24" s="15">
        <v>80.7135911708572</v>
      </c>
      <c r="E24" s="15">
        <v>64.181564182258896</v>
      </c>
      <c r="F24" s="15">
        <v>105.51586091635799</v>
      </c>
      <c r="G24" s="15">
        <v>58.612468853716699</v>
      </c>
      <c r="H24" s="15">
        <v>97.658829866579595</v>
      </c>
      <c r="I24" s="15">
        <v>44.062917745286803</v>
      </c>
      <c r="J24" s="15">
        <v>79.483711777669697</v>
      </c>
      <c r="K24" s="15">
        <v>44.048221023218098</v>
      </c>
      <c r="L24" s="15">
        <v>79.470290521996802</v>
      </c>
      <c r="M24" s="15">
        <v>43.581338827219597</v>
      </c>
      <c r="N24" s="15">
        <v>78.652045668827995</v>
      </c>
      <c r="O24" s="17" t="s">
        <v>78</v>
      </c>
      <c r="P24" s="21">
        <f t="shared" si="0"/>
        <v>0.31074345916393276</v>
      </c>
      <c r="Q24" s="21">
        <f t="shared" si="1"/>
        <v>0.24525337732968344</v>
      </c>
      <c r="R24" s="21">
        <f t="shared" si="2"/>
        <v>-3.9635407131810574E-3</v>
      </c>
      <c r="S24" s="21">
        <f t="shared" si="3"/>
        <v>-4.2985139035216502E-3</v>
      </c>
      <c r="T24" s="21">
        <f t="shared" si="4"/>
        <v>-1.5057455877935055E-2</v>
      </c>
      <c r="U24" s="20"/>
      <c r="V24" s="22" t="str">
        <f t="shared" si="6"/>
        <v>Yes</v>
      </c>
      <c r="W24" s="22" t="str">
        <f t="shared" si="7"/>
        <v>Yes</v>
      </c>
      <c r="X24" s="22" t="str">
        <f t="shared" si="8"/>
        <v>Yes</v>
      </c>
      <c r="Y24" s="22" t="str">
        <f t="shared" si="9"/>
        <v>Yes</v>
      </c>
      <c r="Z24" s="22" t="str">
        <f t="shared" si="10"/>
        <v>No</v>
      </c>
      <c r="AA24" s="22" t="str">
        <f t="shared" si="11"/>
        <v>2015 IECC</v>
      </c>
      <c r="AB24" s="22" t="str">
        <f t="shared" si="12"/>
        <v>Yes</v>
      </c>
    </row>
    <row r="25" spans="1:28" ht="14.4" x14ac:dyDescent="0.3">
      <c r="A25" s="6" t="s">
        <v>35</v>
      </c>
      <c r="B25" s="6" t="s">
        <v>19</v>
      </c>
      <c r="C25" s="15">
        <v>46.382410026122898</v>
      </c>
      <c r="D25" s="15">
        <v>85.686966714442406</v>
      </c>
      <c r="E25" s="15">
        <v>67.920029374254199</v>
      </c>
      <c r="F25" s="15">
        <v>116.985648587903</v>
      </c>
      <c r="G25" s="15">
        <v>61.8331090843363</v>
      </c>
      <c r="H25" s="15">
        <v>107.593120007797</v>
      </c>
      <c r="I25" s="15">
        <v>45.946945370970703</v>
      </c>
      <c r="J25" s="15">
        <v>85.061288231230805</v>
      </c>
      <c r="K25" s="15">
        <v>45.9390973547142</v>
      </c>
      <c r="L25" s="15">
        <v>85.050628429621</v>
      </c>
      <c r="M25" s="15">
        <v>45.446048136646397</v>
      </c>
      <c r="N25" s="15">
        <v>84.146110042982201</v>
      </c>
      <c r="O25" s="17" t="s">
        <v>78</v>
      </c>
      <c r="P25" s="21">
        <f t="shared" si="0"/>
        <v>0.31710262122317867</v>
      </c>
      <c r="Q25" s="21">
        <f t="shared" si="1"/>
        <v>0.24987744085680152</v>
      </c>
      <c r="R25" s="21">
        <f t="shared" si="2"/>
        <v>-9.4775539839764278E-3</v>
      </c>
      <c r="S25" s="21">
        <f t="shared" si="3"/>
        <v>-9.6500083139574588E-3</v>
      </c>
      <c r="T25" s="21">
        <f t="shared" si="4"/>
        <v>-2.0603813265810622E-2</v>
      </c>
      <c r="U25" s="20"/>
      <c r="V25" s="22" t="str">
        <f t="shared" si="6"/>
        <v>Yes</v>
      </c>
      <c r="W25" s="22" t="str">
        <f t="shared" si="7"/>
        <v>Yes</v>
      </c>
      <c r="X25" s="22" t="str">
        <f t="shared" si="8"/>
        <v>Yes</v>
      </c>
      <c r="Y25" s="22" t="str">
        <f t="shared" si="9"/>
        <v>Yes</v>
      </c>
      <c r="Z25" s="22" t="str">
        <f t="shared" si="10"/>
        <v>No</v>
      </c>
      <c r="AA25" s="22" t="str">
        <f t="shared" si="11"/>
        <v>2015 IECC</v>
      </c>
      <c r="AB25" s="22" t="str">
        <f t="shared" si="12"/>
        <v>Yes</v>
      </c>
    </row>
    <row r="26" spans="1:28" ht="14.4" x14ac:dyDescent="0.3">
      <c r="A26" s="6" t="s">
        <v>36</v>
      </c>
      <c r="B26" s="6" t="s">
        <v>19</v>
      </c>
      <c r="C26" s="15">
        <v>45.044430595092301</v>
      </c>
      <c r="D26" s="15">
        <v>93.152662627699698</v>
      </c>
      <c r="E26" s="15">
        <v>66.333255545293497</v>
      </c>
      <c r="F26" s="15">
        <v>128.93429565883301</v>
      </c>
      <c r="G26" s="15">
        <v>60.1459047965512</v>
      </c>
      <c r="H26" s="15">
        <v>117.814964467314</v>
      </c>
      <c r="I26" s="15">
        <v>43.860920166053901</v>
      </c>
      <c r="J26" s="15">
        <v>90.247492174720904</v>
      </c>
      <c r="K26" s="15">
        <v>43.851864203388402</v>
      </c>
      <c r="L26" s="15">
        <v>90.235243251769504</v>
      </c>
      <c r="M26" s="15">
        <v>43.3693908987618</v>
      </c>
      <c r="N26" s="15">
        <v>89.250516810285504</v>
      </c>
      <c r="O26" s="17" t="s">
        <v>76</v>
      </c>
      <c r="P26" s="21">
        <f t="shared" si="0"/>
        <v>0.3209374359089735</v>
      </c>
      <c r="Q26" s="21">
        <f t="shared" si="1"/>
        <v>0.25108067211792662</v>
      </c>
      <c r="R26" s="21">
        <f t="shared" si="2"/>
        <v>-2.6983255813095575E-2</v>
      </c>
      <c r="S26" s="21">
        <f t="shared" si="3"/>
        <v>-2.7195340799485379E-2</v>
      </c>
      <c r="T26" s="21">
        <f t="shared" si="4"/>
        <v>-3.8622624427458119E-2</v>
      </c>
      <c r="U26" s="20"/>
      <c r="V26" s="22" t="str">
        <f t="shared" si="6"/>
        <v>Yes</v>
      </c>
      <c r="W26" s="22" t="str">
        <f t="shared" si="7"/>
        <v>Yes</v>
      </c>
      <c r="X26" s="22" t="str">
        <f t="shared" si="8"/>
        <v>No</v>
      </c>
      <c r="Y26" s="22" t="str">
        <f t="shared" si="9"/>
        <v>No</v>
      </c>
      <c r="Z26" s="22" t="str">
        <f t="shared" si="10"/>
        <v>No</v>
      </c>
      <c r="AA26" s="22" t="str">
        <f t="shared" si="11"/>
        <v>2009 IECC</v>
      </c>
      <c r="AB26" s="22" t="str">
        <f t="shared" si="12"/>
        <v>Yes</v>
      </c>
    </row>
    <row r="27" spans="1:28" ht="14.4" x14ac:dyDescent="0.3">
      <c r="A27" s="6" t="s">
        <v>37</v>
      </c>
      <c r="B27" s="6" t="s">
        <v>6</v>
      </c>
      <c r="C27" s="15"/>
      <c r="D27" s="15"/>
      <c r="E27" s="15">
        <v>39.2090002357196</v>
      </c>
      <c r="F27" s="15">
        <v>99.473384900446206</v>
      </c>
      <c r="G27" s="15">
        <v>35.929367556276702</v>
      </c>
      <c r="H27" s="15">
        <v>91.371625408988294</v>
      </c>
      <c r="I27" s="15">
        <v>29.772458347969501</v>
      </c>
      <c r="J27" s="15">
        <v>77.395571637928597</v>
      </c>
      <c r="K27" s="15">
        <v>29.763108444019199</v>
      </c>
      <c r="L27" s="15">
        <v>77.371790443693499</v>
      </c>
      <c r="M27" s="15">
        <v>29.5049290209659</v>
      </c>
      <c r="N27" s="15">
        <v>76.696646000215495</v>
      </c>
      <c r="O27" s="17" t="s">
        <v>77</v>
      </c>
      <c r="P27" s="21" t="str">
        <f t="shared" si="0"/>
        <v/>
      </c>
      <c r="Q27" s="21" t="str">
        <f t="shared" si="1"/>
        <v/>
      </c>
      <c r="R27" s="21" t="str">
        <f t="shared" si="2"/>
        <v/>
      </c>
      <c r="S27" s="21" t="str">
        <f t="shared" si="3"/>
        <v/>
      </c>
      <c r="T27" s="21" t="str">
        <f t="shared" si="4"/>
        <v/>
      </c>
      <c r="U27" s="20"/>
      <c r="V27" s="22" t="str">
        <f t="shared" si="6"/>
        <v/>
      </c>
      <c r="W27" s="22" t="str">
        <f t="shared" si="7"/>
        <v/>
      </c>
      <c r="X27" s="22" t="str">
        <f t="shared" si="8"/>
        <v/>
      </c>
      <c r="Y27" s="22" t="str">
        <f t="shared" si="9"/>
        <v/>
      </c>
      <c r="Z27" s="22" t="str">
        <f t="shared" si="10"/>
        <v/>
      </c>
      <c r="AA27" s="22" t="str">
        <f t="shared" si="11"/>
        <v>No code</v>
      </c>
      <c r="AB27" s="22" t="str">
        <f t="shared" si="12"/>
        <v/>
      </c>
    </row>
    <row r="28" spans="1:28" ht="14.4" x14ac:dyDescent="0.3">
      <c r="A28" s="6" t="s">
        <v>38</v>
      </c>
      <c r="B28" s="6" t="s">
        <v>8</v>
      </c>
      <c r="C28" s="15"/>
      <c r="D28" s="15"/>
      <c r="E28" s="15">
        <v>52.489043650640603</v>
      </c>
      <c r="F28" s="15">
        <v>107.472252061514</v>
      </c>
      <c r="G28" s="15">
        <v>48.1804316319202</v>
      </c>
      <c r="H28" s="15">
        <v>99.438955893658402</v>
      </c>
      <c r="I28" s="15">
        <v>36.848109150859898</v>
      </c>
      <c r="J28" s="15">
        <v>79.913585618480397</v>
      </c>
      <c r="K28" s="15">
        <v>36.837418586278702</v>
      </c>
      <c r="L28" s="15">
        <v>79.894498408831296</v>
      </c>
      <c r="M28" s="15">
        <v>36.371930892142998</v>
      </c>
      <c r="N28" s="15">
        <v>78.949935530747993</v>
      </c>
      <c r="O28" s="6" t="s">
        <v>77</v>
      </c>
      <c r="P28" s="21" t="str">
        <f t="shared" si="0"/>
        <v/>
      </c>
      <c r="Q28" s="21" t="str">
        <f t="shared" si="1"/>
        <v/>
      </c>
      <c r="R28" s="21" t="str">
        <f t="shared" si="2"/>
        <v/>
      </c>
      <c r="S28" s="21" t="str">
        <f t="shared" si="3"/>
        <v/>
      </c>
      <c r="T28" s="21" t="str">
        <f t="shared" si="4"/>
        <v/>
      </c>
      <c r="U28" s="20"/>
      <c r="V28" s="22" t="str">
        <f t="shared" si="6"/>
        <v/>
      </c>
      <c r="W28" s="22" t="str">
        <f t="shared" si="7"/>
        <v/>
      </c>
      <c r="X28" s="22" t="str">
        <f t="shared" si="8"/>
        <v/>
      </c>
      <c r="Y28" s="22" t="str">
        <f t="shared" si="9"/>
        <v/>
      </c>
      <c r="Z28" s="22" t="str">
        <f t="shared" si="10"/>
        <v/>
      </c>
      <c r="AA28" s="22" t="str">
        <f t="shared" si="11"/>
        <v>No code</v>
      </c>
      <c r="AB28" s="22" t="str">
        <f t="shared" si="12"/>
        <v/>
      </c>
    </row>
    <row r="29" spans="1:28" ht="14.4" x14ac:dyDescent="0.3">
      <c r="A29" s="6" t="s">
        <v>39</v>
      </c>
      <c r="B29" s="6" t="s">
        <v>19</v>
      </c>
      <c r="C29" s="15">
        <v>47.026091387314501</v>
      </c>
      <c r="D29" s="15">
        <v>85.471203001946904</v>
      </c>
      <c r="E29" s="15">
        <v>63.276906726310401</v>
      </c>
      <c r="F29" s="15">
        <v>108.829668263816</v>
      </c>
      <c r="G29" s="15">
        <v>57.634805541859301</v>
      </c>
      <c r="H29" s="15">
        <v>100.23481483024101</v>
      </c>
      <c r="I29" s="15">
        <v>43.1940916697463</v>
      </c>
      <c r="J29" s="15">
        <v>80.269486155777201</v>
      </c>
      <c r="K29" s="15">
        <v>43.173130475486197</v>
      </c>
      <c r="L29" s="15">
        <v>80.241515043676301</v>
      </c>
      <c r="M29" s="15">
        <v>42.684567061769698</v>
      </c>
      <c r="N29" s="15">
        <v>79.358908915270902</v>
      </c>
      <c r="O29" s="6" t="s">
        <v>76</v>
      </c>
      <c r="P29" s="21">
        <f t="shared" si="0"/>
        <v>0.25682063456870663</v>
      </c>
      <c r="Q29" s="21">
        <f t="shared" si="1"/>
        <v>0.18406783982015607</v>
      </c>
      <c r="R29" s="21">
        <f t="shared" si="2"/>
        <v>-8.8715830555413211E-2</v>
      </c>
      <c r="S29" s="21">
        <f t="shared" si="3"/>
        <v>-8.9244418215538523E-2</v>
      </c>
      <c r="T29" s="21">
        <f t="shared" si="4"/>
        <v>-0.10171180415774383</v>
      </c>
      <c r="U29" s="20"/>
      <c r="V29" s="22" t="str">
        <f t="shared" si="6"/>
        <v>Yes</v>
      </c>
      <c r="W29" s="22" t="str">
        <f t="shared" si="7"/>
        <v>Yes</v>
      </c>
      <c r="X29" s="22" t="str">
        <f t="shared" si="8"/>
        <v>No</v>
      </c>
      <c r="Y29" s="22" t="str">
        <f t="shared" si="9"/>
        <v>No</v>
      </c>
      <c r="Z29" s="22" t="str">
        <f t="shared" si="10"/>
        <v>No</v>
      </c>
      <c r="AA29" s="22" t="str">
        <f t="shared" si="11"/>
        <v>2009 IECC</v>
      </c>
      <c r="AB29" s="22" t="str">
        <f t="shared" si="12"/>
        <v>Yes</v>
      </c>
    </row>
    <row r="30" spans="1:28" ht="14.4" x14ac:dyDescent="0.3">
      <c r="A30" s="6" t="s">
        <v>40</v>
      </c>
      <c r="B30" s="6" t="s">
        <v>5</v>
      </c>
      <c r="C30" s="15">
        <v>53.0245240343259</v>
      </c>
      <c r="D30" s="15">
        <v>107.90382513908099</v>
      </c>
      <c r="E30" s="15">
        <v>58.0117468413655</v>
      </c>
      <c r="F30" s="15">
        <v>117.151176298596</v>
      </c>
      <c r="G30" s="15">
        <v>53.0245240343259</v>
      </c>
      <c r="H30" s="15">
        <v>107.90382513908099</v>
      </c>
      <c r="I30" s="15">
        <v>41.088595287185498</v>
      </c>
      <c r="J30" s="15">
        <v>87.361008980498596</v>
      </c>
      <c r="K30" s="15">
        <v>41.076572946015801</v>
      </c>
      <c r="L30" s="15">
        <v>87.343497269322299</v>
      </c>
      <c r="M30" s="15">
        <v>40.661308059450299</v>
      </c>
      <c r="N30" s="15">
        <v>86.466804860557403</v>
      </c>
      <c r="O30" s="6" t="s">
        <v>76</v>
      </c>
      <c r="P30" s="21">
        <f t="shared" si="0"/>
        <v>8.5969188631352167E-2</v>
      </c>
      <c r="Q30" s="21">
        <f t="shared" si="1"/>
        <v>0</v>
      </c>
      <c r="R30" s="21">
        <f t="shared" si="2"/>
        <v>-0.29049249952973977</v>
      </c>
      <c r="S30" s="21">
        <f t="shared" si="3"/>
        <v>-0.29087020243905193</v>
      </c>
      <c r="T30" s="21">
        <f t="shared" si="4"/>
        <v>-0.3040535724231872</v>
      </c>
      <c r="U30" s="20"/>
      <c r="V30" s="22" t="str">
        <f t="shared" si="6"/>
        <v>Yes</v>
      </c>
      <c r="W30" s="22" t="str">
        <f t="shared" si="7"/>
        <v>Yes</v>
      </c>
      <c r="X30" s="22" t="str">
        <f t="shared" si="8"/>
        <v>No</v>
      </c>
      <c r="Y30" s="22" t="str">
        <f t="shared" si="9"/>
        <v>No</v>
      </c>
      <c r="Z30" s="22" t="str">
        <f t="shared" si="10"/>
        <v>No</v>
      </c>
      <c r="AA30" s="22" t="str">
        <f t="shared" si="11"/>
        <v>2009 IECC</v>
      </c>
      <c r="AB30" s="22" t="str">
        <f t="shared" si="12"/>
        <v>Yes</v>
      </c>
    </row>
    <row r="31" spans="1:28" ht="14.4" x14ac:dyDescent="0.3">
      <c r="A31" s="6" t="s">
        <v>41</v>
      </c>
      <c r="B31" s="6" t="s">
        <v>26</v>
      </c>
      <c r="C31" s="15">
        <v>37.447401080863202</v>
      </c>
      <c r="D31" s="15">
        <v>80.005213335201205</v>
      </c>
      <c r="E31" s="15">
        <v>52.034363920334201</v>
      </c>
      <c r="F31" s="15">
        <v>105.953181215621</v>
      </c>
      <c r="G31" s="15">
        <v>47.223674041964998</v>
      </c>
      <c r="H31" s="15">
        <v>96.780224682187296</v>
      </c>
      <c r="I31" s="15">
        <v>36.490055215279398</v>
      </c>
      <c r="J31" s="15">
        <v>78.818862052297206</v>
      </c>
      <c r="K31" s="15">
        <v>36.491295707151998</v>
      </c>
      <c r="L31" s="15">
        <v>78.8229052072641</v>
      </c>
      <c r="M31" s="15">
        <v>36.0647843040311</v>
      </c>
      <c r="N31" s="15">
        <v>77.955647897215002</v>
      </c>
      <c r="O31" s="6" t="s">
        <v>76</v>
      </c>
      <c r="P31" s="21">
        <f t="shared" si="0"/>
        <v>0.28033325941687248</v>
      </c>
      <c r="Q31" s="21">
        <f t="shared" si="1"/>
        <v>0.20702059209569712</v>
      </c>
      <c r="R31" s="21">
        <f t="shared" si="2"/>
        <v>-2.623580205444398E-2</v>
      </c>
      <c r="S31" s="21">
        <f t="shared" si="3"/>
        <v>-2.6200916004301078E-2</v>
      </c>
      <c r="T31" s="21">
        <f t="shared" si="4"/>
        <v>-3.8337031636636265E-2</v>
      </c>
      <c r="U31" s="20"/>
      <c r="V31" s="22" t="str">
        <f t="shared" si="6"/>
        <v>Yes</v>
      </c>
      <c r="W31" s="22" t="str">
        <f t="shared" si="7"/>
        <v>Yes</v>
      </c>
      <c r="X31" s="22" t="str">
        <f t="shared" si="8"/>
        <v>No</v>
      </c>
      <c r="Y31" s="22" t="str">
        <f t="shared" si="9"/>
        <v>No</v>
      </c>
      <c r="Z31" s="22" t="str">
        <f t="shared" si="10"/>
        <v>No</v>
      </c>
      <c r="AA31" s="22" t="str">
        <f t="shared" si="11"/>
        <v>2009 IECC</v>
      </c>
      <c r="AB31" s="22" t="str">
        <f t="shared" si="12"/>
        <v>Yes</v>
      </c>
    </row>
    <row r="32" spans="1:28" ht="14.4" x14ac:dyDescent="0.3">
      <c r="A32" s="8" t="s">
        <v>42</v>
      </c>
      <c r="B32" s="8" t="s">
        <v>3</v>
      </c>
      <c r="C32" s="15">
        <v>54.695711767363299</v>
      </c>
      <c r="D32" s="15">
        <v>91.834345597149493</v>
      </c>
      <c r="E32" s="15">
        <v>64.865956284493905</v>
      </c>
      <c r="F32" s="15">
        <v>106.14918142923599</v>
      </c>
      <c r="G32" s="15">
        <v>59.386019690816703</v>
      </c>
      <c r="H32" s="15">
        <v>98.371462895055302</v>
      </c>
      <c r="I32" s="15">
        <v>44.836271705463197</v>
      </c>
      <c r="J32" s="15">
        <v>80.021900914179298</v>
      </c>
      <c r="K32" s="15">
        <v>44.823265734429803</v>
      </c>
      <c r="L32" s="15">
        <v>80.008811319896395</v>
      </c>
      <c r="M32" s="15">
        <v>44.332285443275097</v>
      </c>
      <c r="N32" s="15">
        <v>79.1579907033735</v>
      </c>
      <c r="O32" s="8" t="s">
        <v>76</v>
      </c>
      <c r="P32" s="21">
        <f t="shared" si="0"/>
        <v>0.15678863150533384</v>
      </c>
      <c r="Q32" s="21">
        <f t="shared" si="1"/>
        <v>7.8980001486422258E-2</v>
      </c>
      <c r="R32" s="21">
        <f t="shared" si="2"/>
        <v>-0.21989874909020934</v>
      </c>
      <c r="S32" s="21">
        <f t="shared" si="3"/>
        <v>-0.22025271633321086</v>
      </c>
      <c r="T32" s="21">
        <f t="shared" si="4"/>
        <v>-0.23376702149381878</v>
      </c>
      <c r="U32" s="20"/>
      <c r="V32" s="22" t="str">
        <f t="shared" si="6"/>
        <v>Yes</v>
      </c>
      <c r="W32" s="22" t="str">
        <f t="shared" si="7"/>
        <v>Yes</v>
      </c>
      <c r="X32" s="22" t="str">
        <f t="shared" si="8"/>
        <v>No</v>
      </c>
      <c r="Y32" s="22" t="str">
        <f t="shared" si="9"/>
        <v>No</v>
      </c>
      <c r="Z32" s="22" t="str">
        <f t="shared" si="10"/>
        <v>No</v>
      </c>
      <c r="AA32" s="22" t="str">
        <f t="shared" si="11"/>
        <v>2009 IECC</v>
      </c>
      <c r="AB32" s="22" t="str">
        <f t="shared" si="12"/>
        <v>Yes</v>
      </c>
    </row>
    <row r="33" spans="1:28" ht="14.4" x14ac:dyDescent="0.3">
      <c r="A33" s="8" t="s">
        <v>43</v>
      </c>
      <c r="B33" s="8" t="s">
        <v>26</v>
      </c>
      <c r="C33" s="15">
        <v>48.881902112761303</v>
      </c>
      <c r="D33" s="15">
        <v>93.1874193119599</v>
      </c>
      <c r="E33" s="15">
        <v>59.547173072475701</v>
      </c>
      <c r="F33" s="15">
        <v>110.744724439414</v>
      </c>
      <c r="G33" s="15">
        <v>54.558369585816003</v>
      </c>
      <c r="H33" s="15">
        <v>102.55709262205001</v>
      </c>
      <c r="I33" s="15">
        <v>41.51010053972</v>
      </c>
      <c r="J33" s="15">
        <v>83.086400078013696</v>
      </c>
      <c r="K33" s="15">
        <v>41.498369900711999</v>
      </c>
      <c r="L33" s="15">
        <v>83.067359617425595</v>
      </c>
      <c r="M33" s="15">
        <v>40.983678339464802</v>
      </c>
      <c r="N33" s="15">
        <v>82.116503628430294</v>
      </c>
      <c r="O33" s="8" t="s">
        <v>76</v>
      </c>
      <c r="P33" s="21">
        <f t="shared" si="0"/>
        <v>0.17910625155510818</v>
      </c>
      <c r="Q33" s="21">
        <f t="shared" si="1"/>
        <v>0.10404393525957667</v>
      </c>
      <c r="R33" s="21">
        <f t="shared" si="2"/>
        <v>-0.17759054970217214</v>
      </c>
      <c r="S33" s="21">
        <f t="shared" si="3"/>
        <v>-0.1779234275879984</v>
      </c>
      <c r="T33" s="21">
        <f t="shared" si="4"/>
        <v>-0.19271632252908311</v>
      </c>
      <c r="U33" s="20"/>
      <c r="V33" s="22" t="str">
        <f t="shared" si="6"/>
        <v>Yes</v>
      </c>
      <c r="W33" s="22" t="str">
        <f t="shared" si="7"/>
        <v>Yes</v>
      </c>
      <c r="X33" s="22" t="str">
        <f t="shared" si="8"/>
        <v>No</v>
      </c>
      <c r="Y33" s="22" t="str">
        <f t="shared" si="9"/>
        <v>No</v>
      </c>
      <c r="Z33" s="22" t="str">
        <f t="shared" si="10"/>
        <v>No</v>
      </c>
      <c r="AA33" s="22" t="str">
        <f t="shared" si="11"/>
        <v>2009 IECC</v>
      </c>
      <c r="AB33" s="22" t="str">
        <f t="shared" si="12"/>
        <v>Yes</v>
      </c>
    </row>
    <row r="34" spans="1:28" ht="14.4" x14ac:dyDescent="0.3">
      <c r="A34" s="6" t="s">
        <v>44</v>
      </c>
      <c r="B34" s="6" t="s">
        <v>5</v>
      </c>
      <c r="C34" s="15">
        <v>51.343514698967297</v>
      </c>
      <c r="D34" s="15">
        <v>97.567223199436</v>
      </c>
      <c r="E34" s="15">
        <v>56.4753470227406</v>
      </c>
      <c r="F34" s="15">
        <v>106.077829763182</v>
      </c>
      <c r="G34" s="15">
        <v>51.343514698967297</v>
      </c>
      <c r="H34" s="15">
        <v>97.567223199436</v>
      </c>
      <c r="I34" s="15">
        <v>39.2263505633356</v>
      </c>
      <c r="J34" s="15">
        <v>79.591385749965198</v>
      </c>
      <c r="K34" s="15">
        <v>39.227490048616097</v>
      </c>
      <c r="L34" s="15">
        <v>79.592292734609899</v>
      </c>
      <c r="M34" s="15">
        <v>38.734520173089301</v>
      </c>
      <c r="N34" s="15">
        <v>78.693383321947707</v>
      </c>
      <c r="O34" s="6" t="s">
        <v>76</v>
      </c>
      <c r="P34" s="21">
        <f t="shared" si="0"/>
        <v>9.0868539890634037E-2</v>
      </c>
      <c r="Q34" s="21">
        <f t="shared" si="1"/>
        <v>0</v>
      </c>
      <c r="R34" s="21">
        <f t="shared" si="2"/>
        <v>-0.30890368238735588</v>
      </c>
      <c r="S34" s="21">
        <f t="shared" si="3"/>
        <v>-0.30886566118136427</v>
      </c>
      <c r="T34" s="21">
        <f t="shared" si="4"/>
        <v>-0.32552344703208846</v>
      </c>
      <c r="U34" s="20"/>
      <c r="V34" s="22" t="str">
        <f t="shared" si="6"/>
        <v>Yes</v>
      </c>
      <c r="W34" s="22" t="str">
        <f t="shared" si="7"/>
        <v>Yes</v>
      </c>
      <c r="X34" s="22" t="str">
        <f t="shared" si="8"/>
        <v>No</v>
      </c>
      <c r="Y34" s="22" t="str">
        <f t="shared" si="9"/>
        <v>No</v>
      </c>
      <c r="Z34" s="22" t="str">
        <f t="shared" si="10"/>
        <v>No</v>
      </c>
      <c r="AA34" s="22" t="str">
        <f t="shared" si="11"/>
        <v>2009 IECC</v>
      </c>
      <c r="AB34" s="22" t="str">
        <f t="shared" si="12"/>
        <v>Yes</v>
      </c>
    </row>
    <row r="35" spans="1:28" ht="14.4" x14ac:dyDescent="0.3">
      <c r="A35" s="6" t="s">
        <v>45</v>
      </c>
      <c r="B35" s="6" t="s">
        <v>2</v>
      </c>
      <c r="C35" s="15">
        <v>42.775470417256699</v>
      </c>
      <c r="D35" s="15">
        <v>83.823885587664705</v>
      </c>
      <c r="E35" s="15">
        <v>61.8407727457164</v>
      </c>
      <c r="F35" s="15">
        <v>112.70562684326499</v>
      </c>
      <c r="G35" s="15">
        <v>56.590661575831902</v>
      </c>
      <c r="H35" s="15">
        <v>104.22593032600101</v>
      </c>
      <c r="I35" s="15">
        <v>42.789645893471601</v>
      </c>
      <c r="J35" s="15">
        <v>83.846435949393097</v>
      </c>
      <c r="K35" s="15">
        <v>42.775470417256699</v>
      </c>
      <c r="L35" s="15">
        <v>83.823885587664705</v>
      </c>
      <c r="M35" s="15">
        <v>42.300627461887302</v>
      </c>
      <c r="N35" s="15">
        <v>82.924284341748503</v>
      </c>
      <c r="O35" s="17" t="s">
        <v>78</v>
      </c>
      <c r="P35" s="21">
        <f t="shared" ref="P35:P53" si="13">IF(C35="","",(1-$C35/E35))</f>
        <v>0.30829663799407037</v>
      </c>
      <c r="Q35" s="21">
        <f t="shared" ref="Q35:Q53" si="14">IF(C35="","",(1-$C35/G35))</f>
        <v>0.24412492757418547</v>
      </c>
      <c r="R35" s="21">
        <f t="shared" ref="R35:R53" si="15">IF(C35="","",(1-$C35/I35))</f>
        <v>3.3128285871286689E-4</v>
      </c>
      <c r="S35" s="21">
        <f t="shared" ref="S35:S53" si="16">IF(C35="","",(1-$C35/K35))</f>
        <v>0</v>
      </c>
      <c r="T35" s="21">
        <f t="shared" ref="T35:T53" si="17">IF(C35="","",(1-$C35/M35))</f>
        <v>-1.1225435268004569E-2</v>
      </c>
      <c r="U35" s="20"/>
      <c r="V35" s="22" t="str">
        <f t="shared" si="6"/>
        <v>Yes</v>
      </c>
      <c r="W35" s="22" t="str">
        <f t="shared" si="7"/>
        <v>Yes</v>
      </c>
      <c r="X35" s="22" t="str">
        <f t="shared" si="8"/>
        <v>Yes</v>
      </c>
      <c r="Y35" s="22" t="str">
        <f t="shared" si="9"/>
        <v>Yes</v>
      </c>
      <c r="Z35" s="22" t="str">
        <f t="shared" si="10"/>
        <v>No</v>
      </c>
      <c r="AA35" s="22" t="str">
        <f t="shared" si="11"/>
        <v>2015 IECC</v>
      </c>
      <c r="AB35" s="22" t="str">
        <f t="shared" si="12"/>
        <v>Yes</v>
      </c>
    </row>
    <row r="36" spans="1:28" ht="14.4" x14ac:dyDescent="0.3">
      <c r="A36" s="6" t="s">
        <v>46</v>
      </c>
      <c r="B36" s="6" t="s">
        <v>3</v>
      </c>
      <c r="C36" s="15">
        <v>31.870479202714701</v>
      </c>
      <c r="D36" s="15">
        <v>84.719524621480701</v>
      </c>
      <c r="E36" s="15">
        <v>39.752638254602502</v>
      </c>
      <c r="F36" s="15">
        <v>103.94385781113699</v>
      </c>
      <c r="G36" s="15">
        <v>36.755319396934397</v>
      </c>
      <c r="H36" s="15">
        <v>96.364129347095698</v>
      </c>
      <c r="I36" s="15">
        <v>29.9569938835056</v>
      </c>
      <c r="J36" s="15">
        <v>80.064945266142004</v>
      </c>
      <c r="K36" s="15">
        <v>29.944695969709802</v>
      </c>
      <c r="L36" s="15">
        <v>80.032996099813403</v>
      </c>
      <c r="M36" s="15">
        <v>29.619529672305902</v>
      </c>
      <c r="N36" s="15">
        <v>79.196873949515805</v>
      </c>
      <c r="O36" s="6" t="s">
        <v>76</v>
      </c>
      <c r="P36" s="21">
        <f t="shared" si="13"/>
        <v>0.19828014939298311</v>
      </c>
      <c r="Q36" s="21">
        <f t="shared" si="14"/>
        <v>0.13290158470578051</v>
      </c>
      <c r="R36" s="21">
        <f t="shared" si="15"/>
        <v>-6.3874410318008223E-2</v>
      </c>
      <c r="S36" s="21">
        <f t="shared" si="16"/>
        <v>-6.4311330292112556E-2</v>
      </c>
      <c r="T36" s="21">
        <f t="shared" si="17"/>
        <v>-7.5995451491366106E-2</v>
      </c>
      <c r="U36" s="20"/>
      <c r="V36" s="22" t="str">
        <f t="shared" si="6"/>
        <v>Yes</v>
      </c>
      <c r="W36" s="22" t="str">
        <f t="shared" si="7"/>
        <v>Yes</v>
      </c>
      <c r="X36" s="22" t="str">
        <f t="shared" si="8"/>
        <v>No</v>
      </c>
      <c r="Y36" s="22" t="str">
        <f t="shared" si="9"/>
        <v>No</v>
      </c>
      <c r="Z36" s="22" t="str">
        <f t="shared" si="10"/>
        <v>No</v>
      </c>
      <c r="AA36" s="22" t="str">
        <f t="shared" si="11"/>
        <v>2009 IECC</v>
      </c>
      <c r="AB36" s="22" t="str">
        <f t="shared" si="12"/>
        <v>Yes</v>
      </c>
    </row>
    <row r="37" spans="1:28" ht="14.4" x14ac:dyDescent="0.3">
      <c r="A37" s="6" t="s">
        <v>47</v>
      </c>
      <c r="B37" s="6" t="s">
        <v>8</v>
      </c>
      <c r="C37" s="15"/>
      <c r="D37" s="15"/>
      <c r="E37" s="15">
        <v>71.005213254912505</v>
      </c>
      <c r="F37" s="15">
        <v>137.058319766637</v>
      </c>
      <c r="G37" s="15">
        <v>64.669293305008196</v>
      </c>
      <c r="H37" s="15">
        <v>125.628307876018</v>
      </c>
      <c r="I37" s="15">
        <v>47.171356235672</v>
      </c>
      <c r="J37" s="15">
        <v>95.883939907891403</v>
      </c>
      <c r="K37" s="15">
        <v>47.164577406215898</v>
      </c>
      <c r="L37" s="15">
        <v>95.877298513020094</v>
      </c>
      <c r="M37" s="15">
        <v>46.649595895633503</v>
      </c>
      <c r="N37" s="15">
        <v>94.837456723530096</v>
      </c>
      <c r="O37" s="6" t="s">
        <v>77</v>
      </c>
      <c r="P37" s="21" t="str">
        <f t="shared" si="13"/>
        <v/>
      </c>
      <c r="Q37" s="21" t="str">
        <f t="shared" si="14"/>
        <v/>
      </c>
      <c r="R37" s="21" t="str">
        <f t="shared" si="15"/>
        <v/>
      </c>
      <c r="S37" s="21" t="str">
        <f t="shared" si="16"/>
        <v/>
      </c>
      <c r="T37" s="21" t="str">
        <f t="shared" si="17"/>
        <v/>
      </c>
      <c r="U37" s="20"/>
      <c r="V37" s="22" t="str">
        <f t="shared" si="6"/>
        <v/>
      </c>
      <c r="W37" s="22" t="str">
        <f t="shared" si="7"/>
        <v/>
      </c>
      <c r="X37" s="22" t="str">
        <f t="shared" si="8"/>
        <v/>
      </c>
      <c r="Y37" s="22" t="str">
        <f t="shared" si="9"/>
        <v/>
      </c>
      <c r="Z37" s="22" t="str">
        <f t="shared" si="10"/>
        <v/>
      </c>
      <c r="AA37" s="22" t="str">
        <f t="shared" si="11"/>
        <v>No code</v>
      </c>
      <c r="AB37" s="22" t="str">
        <f t="shared" si="12"/>
        <v/>
      </c>
    </row>
    <row r="38" spans="1:28" ht="14.4" x14ac:dyDescent="0.3">
      <c r="A38" s="6" t="s">
        <v>48</v>
      </c>
      <c r="B38" s="6" t="s">
        <v>26</v>
      </c>
      <c r="C38" s="15">
        <v>46.243015014656102</v>
      </c>
      <c r="D38" s="15">
        <v>85.808076571569202</v>
      </c>
      <c r="E38" s="15">
        <v>56.971378567987202</v>
      </c>
      <c r="F38" s="15">
        <v>102.556669047209</v>
      </c>
      <c r="G38" s="15">
        <v>52.401629705608698</v>
      </c>
      <c r="H38" s="15">
        <v>95.223821448479299</v>
      </c>
      <c r="I38" s="15">
        <v>40.935374536508597</v>
      </c>
      <c r="J38" s="15">
        <v>78.925148373884696</v>
      </c>
      <c r="K38" s="15">
        <v>40.926097294130997</v>
      </c>
      <c r="L38" s="15">
        <v>78.914364277607504</v>
      </c>
      <c r="M38" s="15">
        <v>40.497527107026002</v>
      </c>
      <c r="N38" s="15">
        <v>78.103251327753199</v>
      </c>
      <c r="O38" s="6" t="s">
        <v>76</v>
      </c>
      <c r="P38" s="21">
        <f t="shared" si="13"/>
        <v>0.18831146135121746</v>
      </c>
      <c r="Q38" s="21">
        <f t="shared" si="14"/>
        <v>0.11752715947102355</v>
      </c>
      <c r="R38" s="21">
        <f t="shared" si="15"/>
        <v>-0.12965901834888149</v>
      </c>
      <c r="S38" s="21">
        <f t="shared" si="16"/>
        <v>-0.12991509261958334</v>
      </c>
      <c r="T38" s="21">
        <f t="shared" si="17"/>
        <v>-0.14187256156273564</v>
      </c>
      <c r="U38" s="20"/>
      <c r="V38" s="22" t="str">
        <f t="shared" si="6"/>
        <v>Yes</v>
      </c>
      <c r="W38" s="22" t="str">
        <f t="shared" si="7"/>
        <v>Yes</v>
      </c>
      <c r="X38" s="22" t="str">
        <f t="shared" si="8"/>
        <v>No</v>
      </c>
      <c r="Y38" s="22" t="str">
        <f t="shared" si="9"/>
        <v>No</v>
      </c>
      <c r="Z38" s="22" t="str">
        <f t="shared" si="10"/>
        <v>No</v>
      </c>
      <c r="AA38" s="22" t="str">
        <f t="shared" si="11"/>
        <v>2009 IECC</v>
      </c>
      <c r="AB38" s="22" t="str">
        <f t="shared" si="12"/>
        <v>Yes</v>
      </c>
    </row>
    <row r="39" spans="1:28" ht="14.4" x14ac:dyDescent="0.3">
      <c r="A39" s="6" t="s">
        <v>49</v>
      </c>
      <c r="B39" s="6" t="s">
        <v>10</v>
      </c>
      <c r="C39" s="15">
        <v>51.507952357173501</v>
      </c>
      <c r="D39" s="15">
        <v>115.481023578506</v>
      </c>
      <c r="E39" s="15">
        <v>57.472741361326896</v>
      </c>
      <c r="F39" s="15">
        <v>128.13204386607001</v>
      </c>
      <c r="G39" s="15">
        <v>51.507952357173501</v>
      </c>
      <c r="H39" s="15">
        <v>115.481023578506</v>
      </c>
      <c r="I39" s="15">
        <v>37.803271805580899</v>
      </c>
      <c r="J39" s="15">
        <v>88.449031602822899</v>
      </c>
      <c r="K39" s="15">
        <v>37.800922644129898</v>
      </c>
      <c r="L39" s="15">
        <v>88.446225059978403</v>
      </c>
      <c r="M39" s="15">
        <v>37.306878728353503</v>
      </c>
      <c r="N39" s="15">
        <v>87.361133339301503</v>
      </c>
      <c r="O39" s="6" t="s">
        <v>76</v>
      </c>
      <c r="P39" s="21">
        <f t="shared" si="13"/>
        <v>0.1037846614389456</v>
      </c>
      <c r="Q39" s="21">
        <f t="shared" si="14"/>
        <v>0</v>
      </c>
      <c r="R39" s="21">
        <f t="shared" si="15"/>
        <v>-0.36252630783056672</v>
      </c>
      <c r="S39" s="21">
        <f t="shared" si="16"/>
        <v>-0.36261098286108018</v>
      </c>
      <c r="T39" s="21">
        <f t="shared" si="17"/>
        <v>-0.38065563544524239</v>
      </c>
      <c r="U39" s="20"/>
      <c r="V39" s="22" t="str">
        <f t="shared" si="6"/>
        <v>Yes</v>
      </c>
      <c r="W39" s="22" t="str">
        <f t="shared" si="7"/>
        <v>Yes</v>
      </c>
      <c r="X39" s="22" t="str">
        <f t="shared" si="8"/>
        <v>No</v>
      </c>
      <c r="Y39" s="22" t="str">
        <f t="shared" si="9"/>
        <v>No</v>
      </c>
      <c r="Z39" s="22" t="str">
        <f t="shared" si="10"/>
        <v>No</v>
      </c>
      <c r="AA39" s="22" t="str">
        <f t="shared" si="11"/>
        <v>2009 IECC</v>
      </c>
      <c r="AB39" s="22" t="str">
        <f t="shared" si="12"/>
        <v>Yes</v>
      </c>
    </row>
    <row r="40" spans="1:28" ht="14.4" x14ac:dyDescent="0.3">
      <c r="A40" s="8" t="s">
        <v>50</v>
      </c>
      <c r="B40" s="8" t="s">
        <v>26</v>
      </c>
      <c r="C40" s="15">
        <v>35.764173575998697</v>
      </c>
      <c r="D40" s="15">
        <v>75.373002181141402</v>
      </c>
      <c r="E40" s="15">
        <v>48.585687489514598</v>
      </c>
      <c r="F40" s="15">
        <v>95.6224915723935</v>
      </c>
      <c r="G40" s="15">
        <v>44.815220390633598</v>
      </c>
      <c r="H40" s="15">
        <v>89.056812458068507</v>
      </c>
      <c r="I40" s="15">
        <v>36.117773789898301</v>
      </c>
      <c r="J40" s="15">
        <v>75.670477893661499</v>
      </c>
      <c r="K40" s="15">
        <v>36.094456688197397</v>
      </c>
      <c r="L40" s="15">
        <v>75.631950758270804</v>
      </c>
      <c r="M40" s="15">
        <v>35.722383643095498</v>
      </c>
      <c r="N40" s="15">
        <v>74.874232973628295</v>
      </c>
      <c r="O40" s="8" t="s">
        <v>79</v>
      </c>
      <c r="P40" s="21">
        <f t="shared" si="13"/>
        <v>0.26389487472587358</v>
      </c>
      <c r="Q40" s="21">
        <f t="shared" si="14"/>
        <v>0.2019636796548383</v>
      </c>
      <c r="R40" s="21">
        <f t="shared" si="15"/>
        <v>9.7901995830790289E-3</v>
      </c>
      <c r="S40" s="21">
        <f t="shared" si="16"/>
        <v>9.1505217837701824E-3</v>
      </c>
      <c r="T40" s="21">
        <f t="shared" si="17"/>
        <v>-1.1698528665031738E-3</v>
      </c>
      <c r="U40" s="20"/>
      <c r="V40" s="22" t="str">
        <f t="shared" si="6"/>
        <v>Yes</v>
      </c>
      <c r="W40" s="22" t="str">
        <f t="shared" si="7"/>
        <v>Yes</v>
      </c>
      <c r="X40" s="22" t="str">
        <f t="shared" si="8"/>
        <v>Yes</v>
      </c>
      <c r="Y40" s="22" t="str">
        <f t="shared" si="9"/>
        <v>Yes</v>
      </c>
      <c r="Z40" s="22" t="str">
        <f t="shared" si="10"/>
        <v>Yes</v>
      </c>
      <c r="AA40" s="22" t="str">
        <f t="shared" si="11"/>
        <v>2018 IECC</v>
      </c>
      <c r="AB40" s="22" t="str">
        <f t="shared" si="12"/>
        <v>Yes</v>
      </c>
    </row>
    <row r="41" spans="1:28" ht="14.4" x14ac:dyDescent="0.3">
      <c r="A41" s="6" t="s">
        <v>51</v>
      </c>
      <c r="B41" s="6" t="s">
        <v>3</v>
      </c>
      <c r="C41" s="15">
        <v>46.618763312761402</v>
      </c>
      <c r="D41" s="15">
        <v>89.155818875454997</v>
      </c>
      <c r="E41" s="15">
        <v>60.467305505818203</v>
      </c>
      <c r="F41" s="15">
        <v>110.892617183773</v>
      </c>
      <c r="G41" s="15">
        <v>55.420385021170901</v>
      </c>
      <c r="H41" s="15">
        <v>102.586613238829</v>
      </c>
      <c r="I41" s="15">
        <v>42.211138701507501</v>
      </c>
      <c r="J41" s="15">
        <v>82.946094731747493</v>
      </c>
      <c r="K41" s="15">
        <v>42.208938561743302</v>
      </c>
      <c r="L41" s="15">
        <v>82.941008239979695</v>
      </c>
      <c r="M41" s="15">
        <v>41.739111300974599</v>
      </c>
      <c r="N41" s="15">
        <v>82.050999484997007</v>
      </c>
      <c r="O41" s="6" t="s">
        <v>76</v>
      </c>
      <c r="P41" s="21">
        <f t="shared" si="13"/>
        <v>0.22902529023265783</v>
      </c>
      <c r="Q41" s="21">
        <f t="shared" si="14"/>
        <v>0.15881560016313911</v>
      </c>
      <c r="R41" s="21">
        <f t="shared" si="15"/>
        <v>-0.10441851953869441</v>
      </c>
      <c r="S41" s="21">
        <f t="shared" si="16"/>
        <v>-0.10447608732371694</v>
      </c>
      <c r="T41" s="21">
        <f t="shared" si="17"/>
        <v>-0.11690838304151585</v>
      </c>
      <c r="U41" s="20"/>
      <c r="V41" s="22" t="str">
        <f t="shared" si="6"/>
        <v>Yes</v>
      </c>
      <c r="W41" s="22" t="str">
        <f t="shared" si="7"/>
        <v>Yes</v>
      </c>
      <c r="X41" s="22" t="str">
        <f t="shared" si="8"/>
        <v>No</v>
      </c>
      <c r="Y41" s="22" t="str">
        <f t="shared" si="9"/>
        <v>No</v>
      </c>
      <c r="Z41" s="22" t="str">
        <f t="shared" si="10"/>
        <v>No</v>
      </c>
      <c r="AA41" s="22" t="str">
        <f t="shared" si="11"/>
        <v>2009 IECC</v>
      </c>
      <c r="AB41" s="22" t="str">
        <f t="shared" si="12"/>
        <v>Yes</v>
      </c>
    </row>
    <row r="42" spans="1:28" ht="14.4" x14ac:dyDescent="0.3">
      <c r="A42" s="8" t="s">
        <v>52</v>
      </c>
      <c r="B42" s="8" t="s">
        <v>3</v>
      </c>
      <c r="C42" s="15">
        <v>55.207903789330899</v>
      </c>
      <c r="D42" s="15">
        <v>92.782751186781098</v>
      </c>
      <c r="E42" s="15">
        <v>61.988135530940198</v>
      </c>
      <c r="F42" s="15">
        <v>102.801253966112</v>
      </c>
      <c r="G42" s="15">
        <v>56.642400930179001</v>
      </c>
      <c r="H42" s="15">
        <v>95.187705189116798</v>
      </c>
      <c r="I42" s="15">
        <v>42.964476722555602</v>
      </c>
      <c r="J42" s="15">
        <v>77.968208249540595</v>
      </c>
      <c r="K42" s="15">
        <v>42.951932541838197</v>
      </c>
      <c r="L42" s="15">
        <v>77.955098342312695</v>
      </c>
      <c r="M42" s="15">
        <v>42.493292703246603</v>
      </c>
      <c r="N42" s="15">
        <v>77.146564991712793</v>
      </c>
      <c r="O42" s="8" t="s">
        <v>76</v>
      </c>
      <c r="P42" s="21">
        <f t="shared" si="13"/>
        <v>0.10937950760311344</v>
      </c>
      <c r="Q42" s="21">
        <f t="shared" si="14"/>
        <v>2.5325500284077873E-2</v>
      </c>
      <c r="R42" s="21">
        <f t="shared" si="15"/>
        <v>-0.28496627913887074</v>
      </c>
      <c r="S42" s="21">
        <f t="shared" si="16"/>
        <v>-0.28534155559949537</v>
      </c>
      <c r="T42" s="21">
        <f t="shared" si="17"/>
        <v>-0.29921454133661118</v>
      </c>
      <c r="U42" s="20"/>
      <c r="V42" s="22" t="str">
        <f t="shared" si="6"/>
        <v>Yes</v>
      </c>
      <c r="W42" s="22" t="str">
        <f t="shared" si="7"/>
        <v>Yes</v>
      </c>
      <c r="X42" s="22" t="str">
        <f t="shared" si="8"/>
        <v>No</v>
      </c>
      <c r="Y42" s="22" t="str">
        <f t="shared" si="9"/>
        <v>No</v>
      </c>
      <c r="Z42" s="22" t="str">
        <f t="shared" si="10"/>
        <v>No</v>
      </c>
      <c r="AA42" s="22" t="str">
        <f t="shared" si="11"/>
        <v>2009 IECC</v>
      </c>
      <c r="AB42" s="22" t="str">
        <f t="shared" si="12"/>
        <v>Yes</v>
      </c>
    </row>
    <row r="43" spans="1:28" ht="14.4" x14ac:dyDescent="0.3">
      <c r="A43" s="6" t="s">
        <v>53</v>
      </c>
      <c r="B43" s="6" t="s">
        <v>5</v>
      </c>
      <c r="C43" s="15">
        <v>34.798977989593801</v>
      </c>
      <c r="D43" s="15">
        <v>92.452330570322502</v>
      </c>
      <c r="E43" s="15">
        <v>37.818132032510903</v>
      </c>
      <c r="F43" s="15">
        <v>100.326926410686</v>
      </c>
      <c r="G43" s="15">
        <v>34.798977989593801</v>
      </c>
      <c r="H43" s="15">
        <v>92.452330570322502</v>
      </c>
      <c r="I43" s="15">
        <v>28.384936332007701</v>
      </c>
      <c r="J43" s="15">
        <v>76.720130005610599</v>
      </c>
      <c r="K43" s="15">
        <v>28.374674801609501</v>
      </c>
      <c r="L43" s="15">
        <v>76.692268222930494</v>
      </c>
      <c r="M43" s="15">
        <v>28.079576905809301</v>
      </c>
      <c r="N43" s="15">
        <v>75.918041664079894</v>
      </c>
      <c r="O43" s="6" t="s">
        <v>76</v>
      </c>
      <c r="P43" s="21">
        <f t="shared" si="13"/>
        <v>7.9833505269949367E-2</v>
      </c>
      <c r="Q43" s="21">
        <f t="shared" si="14"/>
        <v>0</v>
      </c>
      <c r="R43" s="21">
        <f t="shared" si="15"/>
        <v>-0.22596639226396409</v>
      </c>
      <c r="S43" s="21">
        <f t="shared" si="16"/>
        <v>-0.22640975563250842</v>
      </c>
      <c r="T43" s="21">
        <f t="shared" si="17"/>
        <v>-0.23929851601127017</v>
      </c>
      <c r="U43" s="20"/>
      <c r="V43" s="22" t="str">
        <f t="shared" si="6"/>
        <v>Yes</v>
      </c>
      <c r="W43" s="22" t="str">
        <f t="shared" si="7"/>
        <v>Yes</v>
      </c>
      <c r="X43" s="22" t="str">
        <f t="shared" si="8"/>
        <v>No</v>
      </c>
      <c r="Y43" s="22" t="str">
        <f t="shared" si="9"/>
        <v>No</v>
      </c>
      <c r="Z43" s="22" t="str">
        <f t="shared" si="10"/>
        <v>No</v>
      </c>
      <c r="AA43" s="22" t="str">
        <f t="shared" si="11"/>
        <v>2009 IECC</v>
      </c>
      <c r="AB43" s="22" t="str">
        <f t="shared" si="12"/>
        <v>Yes</v>
      </c>
    </row>
    <row r="44" spans="1:28" ht="14.4" x14ac:dyDescent="0.3">
      <c r="A44" s="6" t="s">
        <v>54</v>
      </c>
      <c r="B44" s="6" t="s">
        <v>8</v>
      </c>
      <c r="C44" s="15"/>
      <c r="D44" s="15"/>
      <c r="E44" s="15">
        <v>62.354251505700702</v>
      </c>
      <c r="F44" s="15">
        <v>123.482534270272</v>
      </c>
      <c r="G44" s="15">
        <v>56.535865777484197</v>
      </c>
      <c r="H44" s="15">
        <v>112.854204744214</v>
      </c>
      <c r="I44" s="15">
        <v>41.416792331193001</v>
      </c>
      <c r="J44" s="15">
        <v>86.913000713316507</v>
      </c>
      <c r="K44" s="15">
        <v>41.411516451397503</v>
      </c>
      <c r="L44" s="15">
        <v>86.904270817204093</v>
      </c>
      <c r="M44" s="15">
        <v>40.9614925173437</v>
      </c>
      <c r="N44" s="15">
        <v>85.970174710759593</v>
      </c>
      <c r="O44" s="6" t="s">
        <v>77</v>
      </c>
      <c r="P44" s="21" t="str">
        <f t="shared" si="13"/>
        <v/>
      </c>
      <c r="Q44" s="21" t="str">
        <f t="shared" si="14"/>
        <v/>
      </c>
      <c r="R44" s="21" t="str">
        <f t="shared" si="15"/>
        <v/>
      </c>
      <c r="S44" s="21" t="str">
        <f t="shared" si="16"/>
        <v/>
      </c>
      <c r="T44" s="21" t="str">
        <f t="shared" si="17"/>
        <v/>
      </c>
      <c r="U44" s="20"/>
      <c r="V44" s="22" t="str">
        <f t="shared" si="6"/>
        <v/>
      </c>
      <c r="W44" s="22" t="str">
        <f t="shared" si="7"/>
        <v/>
      </c>
      <c r="X44" s="22" t="str">
        <f t="shared" si="8"/>
        <v/>
      </c>
      <c r="Y44" s="22" t="str">
        <f t="shared" si="9"/>
        <v/>
      </c>
      <c r="Z44" s="22" t="str">
        <f t="shared" si="10"/>
        <v/>
      </c>
      <c r="AA44" s="22" t="str">
        <f t="shared" si="11"/>
        <v>No code</v>
      </c>
      <c r="AB44" s="22" t="str">
        <f t="shared" si="12"/>
        <v/>
      </c>
    </row>
    <row r="45" spans="1:28" ht="14.4" x14ac:dyDescent="0.3">
      <c r="A45" s="6" t="s">
        <v>55</v>
      </c>
      <c r="B45" s="6" t="s">
        <v>10</v>
      </c>
      <c r="C45" s="15">
        <v>41.021245984704301</v>
      </c>
      <c r="D45" s="15">
        <v>103.606374120772</v>
      </c>
      <c r="E45" s="15">
        <v>42.818510018285998</v>
      </c>
      <c r="F45" s="15">
        <v>107.91091642265</v>
      </c>
      <c r="G45" s="15">
        <v>39.6140728711569</v>
      </c>
      <c r="H45" s="15">
        <v>100.28344744061999</v>
      </c>
      <c r="I45" s="15">
        <v>31.911981770773899</v>
      </c>
      <c r="J45" s="15">
        <v>82.867731514475594</v>
      </c>
      <c r="K45" s="15">
        <v>31.900602543518801</v>
      </c>
      <c r="L45" s="15">
        <v>82.836752310203394</v>
      </c>
      <c r="M45" s="15">
        <v>31.537150365197601</v>
      </c>
      <c r="N45" s="15">
        <v>81.942382214532202</v>
      </c>
      <c r="O45" s="6" t="s">
        <v>11</v>
      </c>
      <c r="P45" s="21">
        <f t="shared" si="13"/>
        <v>4.1973997526167151E-2</v>
      </c>
      <c r="Q45" s="21">
        <f t="shared" si="14"/>
        <v>-3.552205091670757E-2</v>
      </c>
      <c r="R45" s="21">
        <f t="shared" si="15"/>
        <v>-0.28544965584910753</v>
      </c>
      <c r="S45" s="21">
        <f t="shared" si="16"/>
        <v>-0.28590818711788035</v>
      </c>
      <c r="T45" s="21">
        <f t="shared" si="17"/>
        <v>-0.3007277293503583</v>
      </c>
      <c r="U45" s="20"/>
      <c r="V45" s="22" t="str">
        <f t="shared" si="6"/>
        <v>Yes</v>
      </c>
      <c r="W45" s="22" t="str">
        <f t="shared" si="7"/>
        <v>No</v>
      </c>
      <c r="X45" s="22" t="str">
        <f t="shared" si="8"/>
        <v>No</v>
      </c>
      <c r="Y45" s="22" t="str">
        <f t="shared" si="9"/>
        <v>No</v>
      </c>
      <c r="Z45" s="22" t="str">
        <f t="shared" si="10"/>
        <v>No</v>
      </c>
      <c r="AA45" s="22" t="str">
        <f t="shared" si="11"/>
        <v>Less energy efficient than 2009 IECC</v>
      </c>
      <c r="AB45" s="22" t="str">
        <f t="shared" si="12"/>
        <v>Yes</v>
      </c>
    </row>
    <row r="46" spans="1:28" ht="14.4" x14ac:dyDescent="0.3">
      <c r="A46" s="6" t="s">
        <v>56</v>
      </c>
      <c r="B46" s="6" t="s">
        <v>2</v>
      </c>
      <c r="C46" s="15">
        <v>33.544294218259402</v>
      </c>
      <c r="D46" s="15">
        <v>82.349586807458195</v>
      </c>
      <c r="E46" s="15">
        <v>43.793280373592403</v>
      </c>
      <c r="F46" s="15">
        <v>105.070362322835</v>
      </c>
      <c r="G46" s="15">
        <v>40.114583112990303</v>
      </c>
      <c r="H46" s="15">
        <v>96.2793902305405</v>
      </c>
      <c r="I46" s="15">
        <v>33.551299887827298</v>
      </c>
      <c r="J46" s="15">
        <v>82.366135575898198</v>
      </c>
      <c r="K46" s="15">
        <v>33.544294218259402</v>
      </c>
      <c r="L46" s="15">
        <v>82.349586807458195</v>
      </c>
      <c r="M46" s="15">
        <v>33.309577318172401</v>
      </c>
      <c r="N46" s="15">
        <v>81.726468026994297</v>
      </c>
      <c r="O46" s="6" t="s">
        <v>79</v>
      </c>
      <c r="P46" s="21">
        <f t="shared" si="13"/>
        <v>0.2340310218348749</v>
      </c>
      <c r="Q46" s="21">
        <f t="shared" si="14"/>
        <v>0.16378803878441017</v>
      </c>
      <c r="R46" s="21">
        <f t="shared" si="15"/>
        <v>2.0880471371653719E-4</v>
      </c>
      <c r="S46" s="21">
        <f t="shared" si="16"/>
        <v>0</v>
      </c>
      <c r="T46" s="21">
        <f t="shared" si="17"/>
        <v>-7.0465289260499553E-3</v>
      </c>
      <c r="U46" s="20"/>
      <c r="V46" s="22" t="str">
        <f t="shared" si="6"/>
        <v>Yes</v>
      </c>
      <c r="W46" s="22" t="str">
        <f t="shared" si="7"/>
        <v>Yes</v>
      </c>
      <c r="X46" s="22" t="str">
        <f t="shared" si="8"/>
        <v>Yes</v>
      </c>
      <c r="Y46" s="22" t="str">
        <f t="shared" si="9"/>
        <v>Yes</v>
      </c>
      <c r="Z46" s="22" t="str">
        <f t="shared" si="10"/>
        <v>Yes</v>
      </c>
      <c r="AA46" s="22" t="str">
        <f t="shared" si="11"/>
        <v>2018 IECC</v>
      </c>
      <c r="AB46" s="22" t="str">
        <f t="shared" si="12"/>
        <v>Yes</v>
      </c>
    </row>
    <row r="47" spans="1:28" ht="14.4" x14ac:dyDescent="0.3">
      <c r="A47" s="6" t="s">
        <v>57</v>
      </c>
      <c r="B47" s="6" t="s">
        <v>3</v>
      </c>
      <c r="C47" s="15">
        <v>44.109138199768402</v>
      </c>
      <c r="D47" s="15">
        <v>84.136518301892806</v>
      </c>
      <c r="E47" s="15">
        <v>51.356826727516101</v>
      </c>
      <c r="F47" s="15">
        <v>96.202524243688501</v>
      </c>
      <c r="G47" s="15">
        <v>47.077338116461497</v>
      </c>
      <c r="H47" s="15">
        <v>89.086615850262106</v>
      </c>
      <c r="I47" s="15">
        <v>37.273127154554899</v>
      </c>
      <c r="J47" s="15">
        <v>74.799544545230106</v>
      </c>
      <c r="K47" s="15">
        <v>37.2574411564364</v>
      </c>
      <c r="L47" s="15">
        <v>74.776640557124296</v>
      </c>
      <c r="M47" s="15">
        <v>36.859782963960697</v>
      </c>
      <c r="N47" s="15">
        <v>74.001001080262498</v>
      </c>
      <c r="O47" s="6" t="s">
        <v>76</v>
      </c>
      <c r="P47" s="21">
        <f t="shared" si="13"/>
        <v>0.14112415017777002</v>
      </c>
      <c r="Q47" s="21">
        <f t="shared" si="14"/>
        <v>6.3049442373956266E-2</v>
      </c>
      <c r="R47" s="21">
        <f t="shared" si="15"/>
        <v>-0.18340320673571719</v>
      </c>
      <c r="S47" s="21">
        <f t="shared" si="16"/>
        <v>-0.18390143903235656</v>
      </c>
      <c r="T47" s="21">
        <f t="shared" si="17"/>
        <v>-0.19667384484861716</v>
      </c>
      <c r="U47" s="20"/>
      <c r="V47" s="22" t="str">
        <f t="shared" si="6"/>
        <v>Yes</v>
      </c>
      <c r="W47" s="22" t="str">
        <f t="shared" si="7"/>
        <v>Yes</v>
      </c>
      <c r="X47" s="22" t="str">
        <f t="shared" si="8"/>
        <v>No</v>
      </c>
      <c r="Y47" s="22" t="str">
        <f t="shared" si="9"/>
        <v>No</v>
      </c>
      <c r="Z47" s="22" t="str">
        <f t="shared" si="10"/>
        <v>No</v>
      </c>
      <c r="AA47" s="22" t="str">
        <f t="shared" si="11"/>
        <v>2009 IECC</v>
      </c>
      <c r="AB47" s="22" t="str">
        <f t="shared" si="12"/>
        <v>Yes</v>
      </c>
    </row>
    <row r="48" spans="1:28" ht="14.4" x14ac:dyDescent="0.3">
      <c r="A48" s="6" t="s">
        <v>58</v>
      </c>
      <c r="B48" s="6" t="s">
        <v>3</v>
      </c>
      <c r="C48" s="15">
        <v>47.607133886004</v>
      </c>
      <c r="D48" s="15">
        <v>82.891664544591194</v>
      </c>
      <c r="E48" s="15">
        <v>72.446419272203102</v>
      </c>
      <c r="F48" s="15">
        <v>114.874553371256</v>
      </c>
      <c r="G48" s="15">
        <v>65.7950885409373</v>
      </c>
      <c r="H48" s="15">
        <v>105.653435438589</v>
      </c>
      <c r="I48" s="15">
        <v>47.6461350152167</v>
      </c>
      <c r="J48" s="15">
        <v>82.935441309002599</v>
      </c>
      <c r="K48" s="15">
        <v>47.641806359282199</v>
      </c>
      <c r="L48" s="15">
        <v>82.932846085633301</v>
      </c>
      <c r="M48" s="15">
        <v>47.106427260644402</v>
      </c>
      <c r="N48" s="15">
        <v>82.032764083321595</v>
      </c>
      <c r="O48" s="6" t="s">
        <v>78</v>
      </c>
      <c r="P48" s="21">
        <f t="shared" si="13"/>
        <v>0.34286422484002133</v>
      </c>
      <c r="Q48" s="21">
        <f t="shared" si="14"/>
        <v>0.27643331832613716</v>
      </c>
      <c r="R48" s="21">
        <f t="shared" si="15"/>
        <v>8.1855808871478253E-4</v>
      </c>
      <c r="S48" s="21">
        <f t="shared" si="16"/>
        <v>7.2777411118130075E-4</v>
      </c>
      <c r="T48" s="21">
        <f t="shared" si="17"/>
        <v>-1.0629263446135351E-2</v>
      </c>
      <c r="U48" s="20"/>
      <c r="V48" s="22" t="str">
        <f t="shared" si="6"/>
        <v>Yes</v>
      </c>
      <c r="W48" s="22" t="str">
        <f t="shared" si="7"/>
        <v>Yes</v>
      </c>
      <c r="X48" s="22" t="str">
        <f t="shared" si="8"/>
        <v>Yes</v>
      </c>
      <c r="Y48" s="22" t="str">
        <f t="shared" si="9"/>
        <v>Yes</v>
      </c>
      <c r="Z48" s="22" t="str">
        <f t="shared" si="10"/>
        <v>No</v>
      </c>
      <c r="AA48" s="22" t="str">
        <f t="shared" si="11"/>
        <v>2015 IECC</v>
      </c>
      <c r="AB48" s="22" t="str">
        <f t="shared" si="12"/>
        <v>Yes</v>
      </c>
    </row>
    <row r="49" spans="1:28" ht="14.4" x14ac:dyDescent="0.3">
      <c r="A49" s="6" t="s">
        <v>59</v>
      </c>
      <c r="B49" s="6" t="s">
        <v>3</v>
      </c>
      <c r="C49" s="15">
        <v>31.745102241784799</v>
      </c>
      <c r="D49" s="15">
        <v>83.710481592288502</v>
      </c>
      <c r="E49" s="15">
        <v>38.7319538298974</v>
      </c>
      <c r="F49" s="15">
        <v>100.92465486770701</v>
      </c>
      <c r="G49" s="15">
        <v>35.874593667576796</v>
      </c>
      <c r="H49" s="15">
        <v>93.790259715833997</v>
      </c>
      <c r="I49" s="15">
        <v>28.8674470719825</v>
      </c>
      <c r="J49" s="15">
        <v>76.981047611016507</v>
      </c>
      <c r="K49" s="15">
        <v>28.856828997212698</v>
      </c>
      <c r="L49" s="15">
        <v>76.954038382115797</v>
      </c>
      <c r="M49" s="15">
        <v>28.5226403912067</v>
      </c>
      <c r="N49" s="15">
        <v>76.094136774645506</v>
      </c>
      <c r="O49" s="6" t="s">
        <v>76</v>
      </c>
      <c r="P49" s="21">
        <f t="shared" si="13"/>
        <v>0.18038985636504123</v>
      </c>
      <c r="Q49" s="21">
        <f t="shared" si="14"/>
        <v>0.11510907869945308</v>
      </c>
      <c r="R49" s="21">
        <f t="shared" si="15"/>
        <v>-9.9685128464138684E-2</v>
      </c>
      <c r="S49" s="21">
        <f t="shared" si="16"/>
        <v>-0.10008976540184245</v>
      </c>
      <c r="T49" s="21">
        <f t="shared" si="17"/>
        <v>-0.11297908631108222</v>
      </c>
      <c r="U49" s="20"/>
      <c r="V49" s="22" t="str">
        <f t="shared" si="6"/>
        <v>Yes</v>
      </c>
      <c r="W49" s="22" t="str">
        <f t="shared" si="7"/>
        <v>Yes</v>
      </c>
      <c r="X49" s="22" t="str">
        <f t="shared" si="8"/>
        <v>No</v>
      </c>
      <c r="Y49" s="22" t="str">
        <f t="shared" si="9"/>
        <v>No</v>
      </c>
      <c r="Z49" s="22" t="str">
        <f t="shared" si="10"/>
        <v>No</v>
      </c>
      <c r="AA49" s="22" t="str">
        <f t="shared" si="11"/>
        <v>2009 IECC</v>
      </c>
      <c r="AB49" s="22" t="str">
        <f t="shared" si="12"/>
        <v>Yes</v>
      </c>
    </row>
    <row r="50" spans="1:28" ht="14.4" x14ac:dyDescent="0.3">
      <c r="A50" s="6" t="s">
        <v>60</v>
      </c>
      <c r="B50" s="6" t="s">
        <v>13</v>
      </c>
      <c r="C50" s="15"/>
      <c r="D50" s="15"/>
      <c r="E50" s="15">
        <v>52.963783824508603</v>
      </c>
      <c r="F50" s="15">
        <v>101.72689250035</v>
      </c>
      <c r="G50" s="15">
        <v>48.585075520999702</v>
      </c>
      <c r="H50" s="15">
        <v>94.211384738173706</v>
      </c>
      <c r="I50" s="15">
        <v>38.395750066012297</v>
      </c>
      <c r="J50" s="15">
        <v>78.557913322758196</v>
      </c>
      <c r="K50" s="15">
        <v>38.3766682145354</v>
      </c>
      <c r="L50" s="15">
        <v>78.529688057417403</v>
      </c>
      <c r="M50" s="15">
        <v>37.968540297009199</v>
      </c>
      <c r="N50" s="15">
        <v>77.719400784571903</v>
      </c>
      <c r="O50" s="6" t="s">
        <v>13</v>
      </c>
      <c r="P50" s="21" t="str">
        <f t="shared" si="13"/>
        <v/>
      </c>
      <c r="Q50" s="21" t="str">
        <f t="shared" si="14"/>
        <v/>
      </c>
      <c r="R50" s="21" t="str">
        <f t="shared" si="15"/>
        <v/>
      </c>
      <c r="S50" s="21" t="str">
        <f t="shared" si="16"/>
        <v/>
      </c>
      <c r="T50" s="21" t="str">
        <f t="shared" si="17"/>
        <v/>
      </c>
      <c r="U50" s="20"/>
      <c r="V50" s="22" t="str">
        <f t="shared" si="6"/>
        <v/>
      </c>
      <c r="W50" s="22" t="str">
        <f t="shared" si="7"/>
        <v/>
      </c>
      <c r="X50" s="22" t="str">
        <f t="shared" si="8"/>
        <v/>
      </c>
      <c r="Y50" s="22" t="str">
        <f t="shared" si="9"/>
        <v/>
      </c>
      <c r="Z50" s="22" t="str">
        <f t="shared" si="10"/>
        <v/>
      </c>
      <c r="AA50" s="22" t="str">
        <f t="shared" si="11"/>
        <v>No code</v>
      </c>
      <c r="AB50" s="22" t="str">
        <f t="shared" si="12"/>
        <v/>
      </c>
    </row>
    <row r="51" spans="1:28" ht="14.4" x14ac:dyDescent="0.3">
      <c r="A51" s="6" t="s">
        <v>61</v>
      </c>
      <c r="B51" s="6" t="s">
        <v>5</v>
      </c>
      <c r="C51" s="15">
        <v>39.110869883395601</v>
      </c>
      <c r="D51" s="15">
        <v>101.299689571355</v>
      </c>
      <c r="E51" s="15">
        <v>42.289836626667302</v>
      </c>
      <c r="F51" s="15">
        <v>109.239861179633</v>
      </c>
      <c r="G51" s="15">
        <v>39.110869883395601</v>
      </c>
      <c r="H51" s="15">
        <v>101.299689571355</v>
      </c>
      <c r="I51" s="15">
        <v>31.215056885940601</v>
      </c>
      <c r="J51" s="15">
        <v>82.246552831314901</v>
      </c>
      <c r="K51" s="15">
        <v>31.2056282072854</v>
      </c>
      <c r="L51" s="15">
        <v>82.224928014769006</v>
      </c>
      <c r="M51" s="15">
        <v>30.854159966227499</v>
      </c>
      <c r="N51" s="15">
        <v>81.315967276273</v>
      </c>
      <c r="O51" s="6" t="s">
        <v>76</v>
      </c>
      <c r="P51" s="21">
        <f t="shared" si="13"/>
        <v>7.51709393284129E-2</v>
      </c>
      <c r="Q51" s="21">
        <f t="shared" si="14"/>
        <v>0</v>
      </c>
      <c r="R51" s="21">
        <f t="shared" si="15"/>
        <v>-0.25294885818424717</v>
      </c>
      <c r="S51" s="21">
        <f t="shared" si="16"/>
        <v>-0.25332743259001611</v>
      </c>
      <c r="T51" s="21">
        <f t="shared" si="17"/>
        <v>-0.26760443085165098</v>
      </c>
      <c r="U51" s="20"/>
      <c r="V51" s="22" t="str">
        <f t="shared" si="6"/>
        <v>Yes</v>
      </c>
      <c r="W51" s="22" t="str">
        <f t="shared" si="7"/>
        <v>Yes</v>
      </c>
      <c r="X51" s="22" t="str">
        <f t="shared" si="8"/>
        <v>No</v>
      </c>
      <c r="Y51" s="22" t="str">
        <f t="shared" si="9"/>
        <v>No</v>
      </c>
      <c r="Z51" s="22" t="str">
        <f t="shared" si="10"/>
        <v>No</v>
      </c>
      <c r="AA51" s="22" t="str">
        <f t="shared" si="11"/>
        <v>2009 IECC</v>
      </c>
      <c r="AB51" s="22" t="str">
        <f t="shared" si="12"/>
        <v>Yes</v>
      </c>
    </row>
    <row r="52" spans="1:28" ht="14.4" x14ac:dyDescent="0.3">
      <c r="A52" s="6" t="s">
        <v>62</v>
      </c>
      <c r="B52" s="6" t="s">
        <v>10</v>
      </c>
      <c r="C52" s="15">
        <v>61.9424311095066</v>
      </c>
      <c r="D52" s="15">
        <v>107.565864625731</v>
      </c>
      <c r="E52" s="15">
        <v>69.202531166104905</v>
      </c>
      <c r="F52" s="15">
        <v>118.56785866815299</v>
      </c>
      <c r="G52" s="15">
        <v>63.051803862904997</v>
      </c>
      <c r="H52" s="15">
        <v>109.044607140016</v>
      </c>
      <c r="I52" s="15">
        <v>46.1947860053168</v>
      </c>
      <c r="J52" s="15">
        <v>85.183280203973297</v>
      </c>
      <c r="K52" s="15">
        <v>46.186578600312899</v>
      </c>
      <c r="L52" s="15">
        <v>85.1714907144233</v>
      </c>
      <c r="M52" s="15">
        <v>45.689790295334497</v>
      </c>
      <c r="N52" s="15">
        <v>84.2643046085457</v>
      </c>
      <c r="O52" s="6" t="s">
        <v>76</v>
      </c>
      <c r="P52" s="21">
        <f t="shared" si="13"/>
        <v>0.10491090331901431</v>
      </c>
      <c r="Q52" s="21">
        <f t="shared" si="14"/>
        <v>1.7594623554474831E-2</v>
      </c>
      <c r="R52" s="21">
        <f t="shared" si="15"/>
        <v>-0.34089659171442688</v>
      </c>
      <c r="S52" s="21">
        <f t="shared" si="16"/>
        <v>-0.3411348704899948</v>
      </c>
      <c r="T52" s="21">
        <f t="shared" si="17"/>
        <v>-0.35571712430975433</v>
      </c>
      <c r="U52" s="20"/>
      <c r="V52" s="22" t="str">
        <f t="shared" si="6"/>
        <v>Yes</v>
      </c>
      <c r="W52" s="22" t="str">
        <f t="shared" si="7"/>
        <v>Yes</v>
      </c>
      <c r="X52" s="22" t="str">
        <f t="shared" si="8"/>
        <v>No</v>
      </c>
      <c r="Y52" s="22" t="str">
        <f t="shared" si="9"/>
        <v>No</v>
      </c>
      <c r="Z52" s="22" t="str">
        <f t="shared" si="10"/>
        <v>No</v>
      </c>
      <c r="AA52" s="22" t="str">
        <f t="shared" si="11"/>
        <v>2009 IECC</v>
      </c>
      <c r="AB52" s="22" t="str">
        <f t="shared" si="12"/>
        <v>Yes</v>
      </c>
    </row>
    <row r="53" spans="1:28" ht="14.4" x14ac:dyDescent="0.3">
      <c r="A53" s="6" t="s">
        <v>63</v>
      </c>
      <c r="B53" s="6" t="s">
        <v>8</v>
      </c>
      <c r="C53" s="15"/>
      <c r="D53" s="15"/>
      <c r="E53" s="15">
        <v>64.641054736263598</v>
      </c>
      <c r="F53" s="15">
        <v>110.707818627431</v>
      </c>
      <c r="G53" s="15">
        <v>58.699032971646801</v>
      </c>
      <c r="H53" s="15">
        <v>101.673632851856</v>
      </c>
      <c r="I53" s="15">
        <v>42.9072085441843</v>
      </c>
      <c r="J53" s="15">
        <v>79.762035813214396</v>
      </c>
      <c r="K53" s="15">
        <v>42.892442931873603</v>
      </c>
      <c r="L53" s="15">
        <v>79.743216686043496</v>
      </c>
      <c r="M53" s="15">
        <v>42.375063797398397</v>
      </c>
      <c r="N53" s="15">
        <v>78.823974881856799</v>
      </c>
      <c r="O53" s="6" t="s">
        <v>77</v>
      </c>
      <c r="P53" s="21" t="str">
        <f t="shared" si="13"/>
        <v/>
      </c>
      <c r="Q53" s="21" t="str">
        <f t="shared" si="14"/>
        <v/>
      </c>
      <c r="R53" s="21" t="str">
        <f t="shared" si="15"/>
        <v/>
      </c>
      <c r="S53" s="21" t="str">
        <f t="shared" si="16"/>
        <v/>
      </c>
      <c r="T53" s="21" t="str">
        <f t="shared" si="17"/>
        <v/>
      </c>
      <c r="U53" s="20"/>
      <c r="V53" s="22" t="str">
        <f t="shared" si="6"/>
        <v/>
      </c>
      <c r="W53" s="22" t="str">
        <f t="shared" si="7"/>
        <v/>
      </c>
      <c r="X53" s="22" t="str">
        <f t="shared" si="8"/>
        <v/>
      </c>
      <c r="Y53" s="22" t="str">
        <f t="shared" si="9"/>
        <v/>
      </c>
      <c r="Z53" s="22" t="str">
        <f t="shared" si="10"/>
        <v/>
      </c>
      <c r="AA53" s="22" t="str">
        <f t="shared" si="11"/>
        <v>No code</v>
      </c>
      <c r="AB53" s="22" t="str">
        <f t="shared" si="12"/>
        <v/>
      </c>
    </row>
  </sheetData>
  <autoFilter ref="A1:T53" xr:uid="{00000000-0009-0000-0000-000000000000}">
    <filterColumn colId="2" showButton="0"/>
    <filterColumn colId="4" showButton="0"/>
    <filterColumn colId="6" showButton="0"/>
    <filterColumn colId="8" showButton="0"/>
    <filterColumn colId="10" showButton="0"/>
    <filterColumn colId="12" showButton="0"/>
  </autoFilter>
  <mergeCells count="8">
    <mergeCell ref="V1:AB1"/>
    <mergeCell ref="O1:O2"/>
    <mergeCell ref="C1:D1"/>
    <mergeCell ref="E1:F1"/>
    <mergeCell ref="G1:H1"/>
    <mergeCell ref="I1:J1"/>
    <mergeCell ref="K1:L1"/>
    <mergeCell ref="M1:N1"/>
  </mergeCells>
  <conditionalFormatting sqref="AB2:AB104857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3:AB53">
    <cfRule type="containsText" dxfId="0" priority="1" operator="containsText" text="No">
      <formula>NOT(ISERROR(SEARCH("No",AB3)))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9A400-C4CD-4B6A-929C-89F91EDB1435}">
  <dimension ref="A1:I57"/>
  <sheetViews>
    <sheetView tabSelected="1" zoomScale="80" zoomScaleNormal="80" workbookViewId="0">
      <selection sqref="A1:A2"/>
    </sheetView>
  </sheetViews>
  <sheetFormatPr defaultRowHeight="14.4" x14ac:dyDescent="0.3"/>
  <cols>
    <col min="1" max="1" width="19.33203125" bestFit="1" customWidth="1"/>
    <col min="2" max="2" width="27.88671875" bestFit="1" customWidth="1"/>
    <col min="3" max="7" width="10.6640625" bestFit="1" customWidth="1"/>
    <col min="8" max="8" width="10.6640625" customWidth="1"/>
    <col min="9" max="9" width="36.5546875" bestFit="1" customWidth="1"/>
  </cols>
  <sheetData>
    <row r="1" spans="1:9" ht="15" customHeight="1" thickBot="1" x14ac:dyDescent="0.35">
      <c r="A1" s="49" t="s">
        <v>74</v>
      </c>
      <c r="B1" s="51" t="s">
        <v>94</v>
      </c>
      <c r="C1" s="46" t="s">
        <v>95</v>
      </c>
      <c r="D1" s="47"/>
      <c r="E1" s="47"/>
      <c r="F1" s="47"/>
      <c r="G1" s="47"/>
      <c r="H1" s="48"/>
      <c r="I1" s="44" t="s">
        <v>96</v>
      </c>
    </row>
    <row r="2" spans="1:9" ht="15.6" x14ac:dyDescent="0.3">
      <c r="A2" s="50"/>
      <c r="B2" s="52"/>
      <c r="C2" s="34" t="s">
        <v>65</v>
      </c>
      <c r="D2" s="34" t="s">
        <v>83</v>
      </c>
      <c r="E2" s="34" t="s">
        <v>76</v>
      </c>
      <c r="F2" s="34" t="s">
        <v>80</v>
      </c>
      <c r="G2" s="34" t="s">
        <v>78</v>
      </c>
      <c r="H2" s="34" t="s">
        <v>79</v>
      </c>
      <c r="I2" s="45"/>
    </row>
    <row r="3" spans="1:9" x14ac:dyDescent="0.3">
      <c r="A3" s="28" t="s">
        <v>1</v>
      </c>
      <c r="B3" s="28" t="s">
        <v>3</v>
      </c>
      <c r="C3" s="5">
        <v>0.79153267291913199</v>
      </c>
      <c r="D3" s="5">
        <v>1</v>
      </c>
      <c r="E3" s="5">
        <v>0.924079131485115</v>
      </c>
      <c r="F3" s="5">
        <v>0.76880022842038098</v>
      </c>
      <c r="G3" s="5">
        <v>0.76731012817967603</v>
      </c>
      <c r="H3" s="5">
        <v>0.75992998950960799</v>
      </c>
      <c r="I3" s="7" t="s">
        <v>76</v>
      </c>
    </row>
    <row r="4" spans="1:9" x14ac:dyDescent="0.3">
      <c r="A4" s="28" t="s">
        <v>4</v>
      </c>
      <c r="B4" s="28" t="s">
        <v>6</v>
      </c>
      <c r="C4" s="5"/>
      <c r="D4" s="5">
        <v>1</v>
      </c>
      <c r="E4" s="5">
        <v>0.91505574496592201</v>
      </c>
      <c r="F4" s="5">
        <v>0.67700882424134101</v>
      </c>
      <c r="G4" s="5">
        <v>0.67444619400232597</v>
      </c>
      <c r="H4" s="5">
        <v>0.66655369848625801</v>
      </c>
      <c r="I4" s="7" t="s">
        <v>77</v>
      </c>
    </row>
    <row r="5" spans="1:9" x14ac:dyDescent="0.3">
      <c r="A5" s="28" t="s">
        <v>7</v>
      </c>
      <c r="B5" s="28" t="s">
        <v>8</v>
      </c>
      <c r="C5" s="5"/>
      <c r="D5" s="5">
        <v>1</v>
      </c>
      <c r="E5" s="5">
        <v>0.92642030653876495</v>
      </c>
      <c r="F5" s="5">
        <v>0.79698492258924303</v>
      </c>
      <c r="G5" s="5">
        <v>0.79508993708151698</v>
      </c>
      <c r="H5" s="5">
        <v>0.7910594245525</v>
      </c>
      <c r="I5" s="36" t="s">
        <v>97</v>
      </c>
    </row>
    <row r="6" spans="1:9" x14ac:dyDescent="0.3">
      <c r="A6" s="28" t="s">
        <v>9</v>
      </c>
      <c r="B6" s="28" t="s">
        <v>10</v>
      </c>
      <c r="C6" s="5">
        <v>0.96609354557173399</v>
      </c>
      <c r="D6" s="5">
        <v>1</v>
      </c>
      <c r="E6" s="5">
        <v>0.91980709868636401</v>
      </c>
      <c r="F6" s="5">
        <v>0.72429964183386597</v>
      </c>
      <c r="G6" s="5">
        <v>0.72240019487200902</v>
      </c>
      <c r="H6" s="5">
        <v>0.71372021918560802</v>
      </c>
      <c r="I6" s="36" t="s">
        <v>97</v>
      </c>
    </row>
    <row r="7" spans="1:9" x14ac:dyDescent="0.3">
      <c r="A7" s="28" t="s">
        <v>12</v>
      </c>
      <c r="B7" s="28" t="s">
        <v>13</v>
      </c>
      <c r="C7" s="5"/>
      <c r="D7" s="5">
        <v>1</v>
      </c>
      <c r="E7" s="5">
        <v>0.93943097547953103</v>
      </c>
      <c r="F7" s="5">
        <v>0.80653536452701202</v>
      </c>
      <c r="G7" s="5">
        <v>0.80520551635818405</v>
      </c>
      <c r="H7" s="5">
        <v>0.79864078002647598</v>
      </c>
      <c r="I7" s="7" t="s">
        <v>79</v>
      </c>
    </row>
    <row r="8" spans="1:9" x14ac:dyDescent="0.3">
      <c r="A8" s="28" t="s">
        <v>14</v>
      </c>
      <c r="B8" s="28" t="s">
        <v>8</v>
      </c>
      <c r="C8" s="32"/>
      <c r="D8" s="32">
        <v>1</v>
      </c>
      <c r="E8" s="32">
        <v>0.92429404124894499</v>
      </c>
      <c r="F8" s="32">
        <v>0.74174897006233098</v>
      </c>
      <c r="G8" s="32">
        <v>0.73999183774663602</v>
      </c>
      <c r="H8" s="32">
        <v>0.73211093576052699</v>
      </c>
      <c r="I8" s="33" t="s">
        <v>77</v>
      </c>
    </row>
    <row r="9" spans="1:9" x14ac:dyDescent="0.3">
      <c r="A9" s="28" t="s">
        <v>15</v>
      </c>
      <c r="B9" s="28" t="s">
        <v>3</v>
      </c>
      <c r="C9" s="32">
        <v>0.752712888149351</v>
      </c>
      <c r="D9" s="32">
        <v>1</v>
      </c>
      <c r="E9" s="32">
        <v>0.91952423911626702</v>
      </c>
      <c r="F9" s="32">
        <v>0.72688091388760401</v>
      </c>
      <c r="G9" s="32">
        <v>0.72535098004109999</v>
      </c>
      <c r="H9" s="32">
        <v>0.71812792863892505</v>
      </c>
      <c r="I9" s="33" t="s">
        <v>76</v>
      </c>
    </row>
    <row r="10" spans="1:9" x14ac:dyDescent="0.3">
      <c r="A10" s="28" t="s">
        <v>16</v>
      </c>
      <c r="B10" s="28" t="s">
        <v>25</v>
      </c>
      <c r="C10" s="32">
        <v>0.69367863829389298</v>
      </c>
      <c r="D10" s="32">
        <v>1</v>
      </c>
      <c r="E10" s="32">
        <v>0.91367129164072503</v>
      </c>
      <c r="F10" s="32">
        <v>0.70475440845080695</v>
      </c>
      <c r="G10" s="32">
        <v>0.70278635332605999</v>
      </c>
      <c r="H10" s="32">
        <v>0.69367863829389298</v>
      </c>
      <c r="I10" s="33" t="s">
        <v>79</v>
      </c>
    </row>
    <row r="11" spans="1:9" x14ac:dyDescent="0.3">
      <c r="A11" s="28" t="s">
        <v>18</v>
      </c>
      <c r="B11" s="28" t="s">
        <v>3</v>
      </c>
      <c r="C11" s="32">
        <v>0.78807383579850199</v>
      </c>
      <c r="D11" s="32">
        <v>1</v>
      </c>
      <c r="E11" s="32">
        <v>0.94697061057413601</v>
      </c>
      <c r="F11" s="32">
        <v>0.81942928515065205</v>
      </c>
      <c r="G11" s="32">
        <v>0.81822932700423501</v>
      </c>
      <c r="H11" s="32">
        <v>0.81121140860006802</v>
      </c>
      <c r="I11" s="33" t="s">
        <v>79</v>
      </c>
    </row>
    <row r="12" spans="1:9" x14ac:dyDescent="0.3">
      <c r="A12" s="28" t="s">
        <v>20</v>
      </c>
      <c r="B12" s="28" t="s">
        <v>26</v>
      </c>
      <c r="C12" s="32">
        <v>0.86113274811996499</v>
      </c>
      <c r="D12" s="32">
        <v>1</v>
      </c>
      <c r="E12" s="32">
        <v>0.93287067856391004</v>
      </c>
      <c r="F12" s="32">
        <v>0.85429351360722705</v>
      </c>
      <c r="G12" s="32">
        <v>0.85343309113766097</v>
      </c>
      <c r="H12" s="32">
        <v>0.84838099868855599</v>
      </c>
      <c r="I12" s="33" t="s">
        <v>76</v>
      </c>
    </row>
    <row r="13" spans="1:9" x14ac:dyDescent="0.3">
      <c r="A13" s="28" t="s">
        <v>21</v>
      </c>
      <c r="B13" s="28" t="s">
        <v>3</v>
      </c>
      <c r="C13" s="32">
        <v>0.79599945041661802</v>
      </c>
      <c r="D13" s="32">
        <v>1</v>
      </c>
      <c r="E13" s="32">
        <v>0.92088157303834095</v>
      </c>
      <c r="F13" s="32">
        <v>0.75891742450767397</v>
      </c>
      <c r="G13" s="32">
        <v>0.75720339862620101</v>
      </c>
      <c r="H13" s="32">
        <v>0.74975510591581696</v>
      </c>
      <c r="I13" s="33" t="s">
        <v>76</v>
      </c>
    </row>
    <row r="14" spans="1:9" x14ac:dyDescent="0.3">
      <c r="A14" s="28" t="s">
        <v>22</v>
      </c>
      <c r="B14" s="28" t="s">
        <v>8</v>
      </c>
      <c r="C14" s="32"/>
      <c r="D14" s="32">
        <v>1</v>
      </c>
      <c r="E14" s="32">
        <v>0.94442969395743803</v>
      </c>
      <c r="F14" s="32">
        <v>0.883554028225081</v>
      </c>
      <c r="G14" s="32">
        <v>0.88300079981517898</v>
      </c>
      <c r="H14" s="32">
        <v>0.87805864406816403</v>
      </c>
      <c r="I14" s="36" t="s">
        <v>97</v>
      </c>
    </row>
    <row r="15" spans="1:9" x14ac:dyDescent="0.3">
      <c r="A15" s="28" t="s">
        <v>23</v>
      </c>
      <c r="B15" s="28" t="s">
        <v>26</v>
      </c>
      <c r="C15" s="32">
        <v>0.83950738075228803</v>
      </c>
      <c r="D15" s="32">
        <v>1</v>
      </c>
      <c r="E15" s="32">
        <v>0.91672875794973496</v>
      </c>
      <c r="F15" s="32">
        <v>0.72252968711647902</v>
      </c>
      <c r="G15" s="32">
        <v>0.720993696051483</v>
      </c>
      <c r="H15" s="32">
        <v>0.71337851907856198</v>
      </c>
      <c r="I15" s="33" t="s">
        <v>76</v>
      </c>
    </row>
    <row r="16" spans="1:9" x14ac:dyDescent="0.3">
      <c r="A16" s="28" t="s">
        <v>24</v>
      </c>
      <c r="B16" s="28" t="s">
        <v>26</v>
      </c>
      <c r="C16" s="32">
        <v>0.75683507791957005</v>
      </c>
      <c r="D16" s="32">
        <v>1</v>
      </c>
      <c r="E16" s="32">
        <v>0.92052590188045502</v>
      </c>
      <c r="F16" s="32">
        <v>0.72715609075870002</v>
      </c>
      <c r="G16" s="32">
        <v>0.72579915949106</v>
      </c>
      <c r="H16" s="32">
        <v>0.71872254959068305</v>
      </c>
      <c r="I16" s="33" t="s">
        <v>76</v>
      </c>
    </row>
    <row r="17" spans="1:9" x14ac:dyDescent="0.3">
      <c r="A17" s="28" t="s">
        <v>27</v>
      </c>
      <c r="B17" s="28" t="s">
        <v>26</v>
      </c>
      <c r="C17" s="32">
        <v>0.79324593515967201</v>
      </c>
      <c r="D17" s="32">
        <v>1</v>
      </c>
      <c r="E17" s="32">
        <v>0.91669927595289502</v>
      </c>
      <c r="F17" s="32">
        <v>0.70706987335208504</v>
      </c>
      <c r="G17" s="32">
        <v>0.70540481851803105</v>
      </c>
      <c r="H17" s="32">
        <v>0.69758497438353395</v>
      </c>
      <c r="I17" s="33" t="s">
        <v>76</v>
      </c>
    </row>
    <row r="18" spans="1:9" x14ac:dyDescent="0.3">
      <c r="A18" s="28" t="s">
        <v>28</v>
      </c>
      <c r="B18" s="28" t="s">
        <v>19</v>
      </c>
      <c r="C18" s="32">
        <v>0.74608475883090697</v>
      </c>
      <c r="D18" s="32">
        <v>1</v>
      </c>
      <c r="E18" s="32">
        <v>0.91061113602119304</v>
      </c>
      <c r="F18" s="32">
        <v>0.69747371392049495</v>
      </c>
      <c r="G18" s="32">
        <v>0.69600697551177304</v>
      </c>
      <c r="H18" s="32">
        <v>0.68919233950064596</v>
      </c>
      <c r="I18" s="33" t="s">
        <v>76</v>
      </c>
    </row>
    <row r="19" spans="1:9" x14ac:dyDescent="0.3">
      <c r="A19" s="28" t="s">
        <v>29</v>
      </c>
      <c r="B19" s="28" t="s">
        <v>8</v>
      </c>
      <c r="C19" s="32"/>
      <c r="D19" s="32">
        <v>1</v>
      </c>
      <c r="E19" s="32">
        <v>0.91680475477406997</v>
      </c>
      <c r="F19" s="32">
        <v>0.706910912330596</v>
      </c>
      <c r="G19" s="32">
        <v>0.70538057526741604</v>
      </c>
      <c r="H19" s="32">
        <v>0.69664445186961699</v>
      </c>
      <c r="I19" s="33" t="s">
        <v>77</v>
      </c>
    </row>
    <row r="20" spans="1:9" x14ac:dyDescent="0.3">
      <c r="A20" s="28" t="s">
        <v>30</v>
      </c>
      <c r="B20" s="28" t="s">
        <v>5</v>
      </c>
      <c r="C20" s="32">
        <v>0.92275711542158101</v>
      </c>
      <c r="D20" s="32">
        <v>1</v>
      </c>
      <c r="E20" s="32">
        <v>0.92275711542158101</v>
      </c>
      <c r="F20" s="32">
        <v>0.734058377129572</v>
      </c>
      <c r="G20" s="32">
        <v>0.73170039346217797</v>
      </c>
      <c r="H20" s="32">
        <v>0.72281168147458097</v>
      </c>
      <c r="I20" s="33" t="s">
        <v>76</v>
      </c>
    </row>
    <row r="21" spans="1:9" x14ac:dyDescent="0.3">
      <c r="A21" s="28" t="s">
        <v>31</v>
      </c>
      <c r="B21" s="28" t="s">
        <v>5</v>
      </c>
      <c r="C21" s="32">
        <v>0.92984980767255099</v>
      </c>
      <c r="D21" s="32">
        <v>1</v>
      </c>
      <c r="E21" s="32">
        <v>0.92984980767255099</v>
      </c>
      <c r="F21" s="32">
        <v>0.80011603633588702</v>
      </c>
      <c r="G21" s="32">
        <v>0.79850757817581897</v>
      </c>
      <c r="H21" s="32">
        <v>0.79400658136494295</v>
      </c>
      <c r="I21" s="33" t="s">
        <v>76</v>
      </c>
    </row>
    <row r="22" spans="1:9" x14ac:dyDescent="0.3">
      <c r="A22" s="28" t="s">
        <v>32</v>
      </c>
      <c r="B22" s="28" t="s">
        <v>5</v>
      </c>
      <c r="C22" s="32">
        <v>0.90849084180302297</v>
      </c>
      <c r="D22" s="32">
        <v>1</v>
      </c>
      <c r="E22" s="32">
        <v>0.90849084180302297</v>
      </c>
      <c r="F22" s="32">
        <v>0.66795794597176605</v>
      </c>
      <c r="G22" s="32">
        <v>0.66637316887795806</v>
      </c>
      <c r="H22" s="32">
        <v>0.65898547312105005</v>
      </c>
      <c r="I22" s="33" t="s">
        <v>76</v>
      </c>
    </row>
    <row r="23" spans="1:9" x14ac:dyDescent="0.3">
      <c r="A23" s="28" t="s">
        <v>33</v>
      </c>
      <c r="B23" s="28" t="s">
        <v>26</v>
      </c>
      <c r="C23" s="32">
        <v>0.72386306304466397</v>
      </c>
      <c r="D23" s="32">
        <v>1</v>
      </c>
      <c r="E23" s="32">
        <v>0.921726834901334</v>
      </c>
      <c r="F23" s="32">
        <v>0.73440274589240895</v>
      </c>
      <c r="G23" s="32">
        <v>0.73260227685880297</v>
      </c>
      <c r="H23" s="32">
        <v>0.72386306304466397</v>
      </c>
      <c r="I23" s="33" t="s">
        <v>79</v>
      </c>
    </row>
    <row r="24" spans="1:9" x14ac:dyDescent="0.3">
      <c r="A24" s="28" t="s">
        <v>34</v>
      </c>
      <c r="B24" s="28" t="s">
        <v>26</v>
      </c>
      <c r="C24" s="32">
        <v>0.65273949629985095</v>
      </c>
      <c r="D24" s="32">
        <v>1</v>
      </c>
      <c r="E24" s="32">
        <v>0.91668593916274199</v>
      </c>
      <c r="F24" s="32">
        <v>0.71002998840804299</v>
      </c>
      <c r="G24" s="32">
        <v>0.70847806421174098</v>
      </c>
      <c r="H24" s="32">
        <v>0.701546165119174</v>
      </c>
      <c r="I24" s="33" t="s">
        <v>79</v>
      </c>
    </row>
    <row r="25" spans="1:9" x14ac:dyDescent="0.3">
      <c r="A25" s="28" t="s">
        <v>35</v>
      </c>
      <c r="B25" s="28" t="s">
        <v>3</v>
      </c>
      <c r="C25" s="32">
        <v>0.73354456861249195</v>
      </c>
      <c r="D25" s="32">
        <v>1</v>
      </c>
      <c r="E25" s="32">
        <v>0.91062559297805801</v>
      </c>
      <c r="F25" s="32">
        <v>0.68835049270547399</v>
      </c>
      <c r="G25" s="32">
        <v>0.68673327977962495</v>
      </c>
      <c r="H25" s="32">
        <v>0.67971323388156701</v>
      </c>
      <c r="I25" s="33" t="s">
        <v>76</v>
      </c>
    </row>
    <row r="26" spans="1:9" x14ac:dyDescent="0.3">
      <c r="A26" s="28" t="s">
        <v>36</v>
      </c>
      <c r="B26" s="28" t="s">
        <v>19</v>
      </c>
      <c r="C26" s="32">
        <v>0.69613783215863601</v>
      </c>
      <c r="D26" s="32">
        <v>1</v>
      </c>
      <c r="E26" s="32">
        <v>0.90897478629615702</v>
      </c>
      <c r="F26" s="32">
        <v>0.68373521240377599</v>
      </c>
      <c r="G26" s="32">
        <v>0.68230889740904199</v>
      </c>
      <c r="H26" s="32">
        <v>0.67533200778750901</v>
      </c>
      <c r="I26" s="33" t="s">
        <v>76</v>
      </c>
    </row>
    <row r="27" spans="1:9" x14ac:dyDescent="0.3">
      <c r="A27" s="28" t="s">
        <v>37</v>
      </c>
      <c r="B27" s="28" t="s">
        <v>6</v>
      </c>
      <c r="C27" s="32"/>
      <c r="D27" s="32">
        <v>1</v>
      </c>
      <c r="E27" s="32">
        <v>0.919412422153703</v>
      </c>
      <c r="F27" s="32">
        <v>0.75264029184679204</v>
      </c>
      <c r="G27" s="32">
        <v>0.75103759642778201</v>
      </c>
      <c r="H27" s="32">
        <v>0.74345616780739399</v>
      </c>
      <c r="I27" s="33" t="s">
        <v>77</v>
      </c>
    </row>
    <row r="28" spans="1:9" x14ac:dyDescent="0.3">
      <c r="A28" s="28" t="s">
        <v>38</v>
      </c>
      <c r="B28" s="28" t="s">
        <v>8</v>
      </c>
      <c r="C28" s="32"/>
      <c r="D28" s="32">
        <v>1</v>
      </c>
      <c r="E28" s="32">
        <v>0.91776673930294606</v>
      </c>
      <c r="F28" s="32">
        <v>0.71097177709862003</v>
      </c>
      <c r="G28" s="32">
        <v>0.70956505259636304</v>
      </c>
      <c r="H28" s="32">
        <v>0.70080479237238302</v>
      </c>
      <c r="I28" s="33" t="s">
        <v>77</v>
      </c>
    </row>
    <row r="29" spans="1:9" s="35" customFormat="1" x14ac:dyDescent="0.3">
      <c r="A29" s="8" t="s">
        <v>39</v>
      </c>
      <c r="B29" s="8" t="s">
        <v>26</v>
      </c>
      <c r="C29" s="37">
        <v>0.74873498057092103</v>
      </c>
      <c r="D29" s="37">
        <v>1</v>
      </c>
      <c r="E29" s="37">
        <v>0.912859781019146</v>
      </c>
      <c r="F29" s="37">
        <v>0.70220878342062298</v>
      </c>
      <c r="G29" s="37">
        <v>0.70078773324445398</v>
      </c>
      <c r="H29" s="37">
        <v>0.69299278002225195</v>
      </c>
      <c r="I29" s="38" t="s">
        <v>76</v>
      </c>
    </row>
    <row r="30" spans="1:9" x14ac:dyDescent="0.3">
      <c r="A30" s="28" t="s">
        <v>40</v>
      </c>
      <c r="B30" s="28" t="s">
        <v>25</v>
      </c>
      <c r="C30" s="32">
        <v>0.70949920555587298</v>
      </c>
      <c r="D30" s="32">
        <v>1</v>
      </c>
      <c r="E30" s="32">
        <v>0.91505790557740296</v>
      </c>
      <c r="F30" s="32">
        <v>0.71808720001875204</v>
      </c>
      <c r="G30" s="32">
        <v>0.716414773933163</v>
      </c>
      <c r="H30" s="32">
        <v>0.70949920555587298</v>
      </c>
      <c r="I30" s="33" t="s">
        <v>79</v>
      </c>
    </row>
    <row r="31" spans="1:9" x14ac:dyDescent="0.3">
      <c r="A31" s="28" t="s">
        <v>41</v>
      </c>
      <c r="B31" s="28" t="s">
        <v>26</v>
      </c>
      <c r="C31" s="32">
        <v>0.74154820696523305</v>
      </c>
      <c r="D31" s="32">
        <v>1</v>
      </c>
      <c r="E31" s="32">
        <v>0.91798069959244499</v>
      </c>
      <c r="F31" s="32">
        <v>0.72693963434084596</v>
      </c>
      <c r="G31" s="32">
        <v>0.72477205085083696</v>
      </c>
      <c r="H31" s="32">
        <v>0.71642083806787604</v>
      </c>
      <c r="I31" s="33" t="s">
        <v>76</v>
      </c>
    </row>
    <row r="32" spans="1:9" x14ac:dyDescent="0.3">
      <c r="A32" s="28" t="s">
        <v>42</v>
      </c>
      <c r="B32" s="28" t="s">
        <v>3</v>
      </c>
      <c r="C32" s="32">
        <v>0.84413042986433795</v>
      </c>
      <c r="D32" s="32">
        <v>1</v>
      </c>
      <c r="E32" s="32">
        <v>0.91767443208244803</v>
      </c>
      <c r="F32" s="32">
        <v>0.71578889280955704</v>
      </c>
      <c r="G32" s="32">
        <v>0.71445278010103697</v>
      </c>
      <c r="H32" s="32">
        <v>0.70699763042923902</v>
      </c>
      <c r="I32" s="33" t="s">
        <v>76</v>
      </c>
    </row>
    <row r="33" spans="1:9" x14ac:dyDescent="0.3">
      <c r="A33" s="28" t="s">
        <v>43</v>
      </c>
      <c r="B33" s="28" t="s">
        <v>26</v>
      </c>
      <c r="C33" s="32">
        <v>0.83201105055921498</v>
      </c>
      <c r="D33" s="32">
        <v>1</v>
      </c>
      <c r="E33" s="32">
        <v>0.92551520670937704</v>
      </c>
      <c r="F33" s="32">
        <v>0.734350412444849</v>
      </c>
      <c r="G33" s="32">
        <v>0.73270508301580095</v>
      </c>
      <c r="H33" s="32">
        <v>0.72440566009081098</v>
      </c>
      <c r="I33" s="33" t="s">
        <v>76</v>
      </c>
    </row>
    <row r="34" spans="1:9" x14ac:dyDescent="0.3">
      <c r="A34" s="28" t="s">
        <v>44</v>
      </c>
      <c r="B34" s="28" t="s">
        <v>26</v>
      </c>
      <c r="C34" s="32">
        <v>0.77494709578243604</v>
      </c>
      <c r="D34" s="32">
        <v>1</v>
      </c>
      <c r="E34" s="32">
        <v>0.92295966824611497</v>
      </c>
      <c r="F34" s="32">
        <v>0.73145004820498205</v>
      </c>
      <c r="G34" s="32">
        <v>0.72885715865565204</v>
      </c>
      <c r="H34" s="32">
        <v>0.71982125689513599</v>
      </c>
      <c r="I34" s="33" t="s">
        <v>76</v>
      </c>
    </row>
    <row r="35" spans="1:9" x14ac:dyDescent="0.3">
      <c r="A35" s="28" t="s">
        <v>45</v>
      </c>
      <c r="B35" s="28" t="s">
        <v>25</v>
      </c>
      <c r="C35" s="32">
        <v>0.72571813026274601</v>
      </c>
      <c r="D35" s="32">
        <v>1</v>
      </c>
      <c r="E35" s="32">
        <v>0.92454307049502604</v>
      </c>
      <c r="F35" s="32">
        <v>0.73483865445020002</v>
      </c>
      <c r="G35" s="32">
        <v>0.73344216020628406</v>
      </c>
      <c r="H35" s="32">
        <v>0.72571813026274601</v>
      </c>
      <c r="I35" s="30" t="s">
        <v>79</v>
      </c>
    </row>
    <row r="36" spans="1:9" x14ac:dyDescent="0.3">
      <c r="A36" s="28" t="s">
        <v>46</v>
      </c>
      <c r="B36" s="28" t="s">
        <v>3</v>
      </c>
      <c r="C36" s="32">
        <v>0.80583930857028496</v>
      </c>
      <c r="D36" s="32">
        <v>1</v>
      </c>
      <c r="E36" s="32">
        <v>0.92820408799134602</v>
      </c>
      <c r="F36" s="32">
        <v>0.76098421834969399</v>
      </c>
      <c r="G36" s="32">
        <v>0.75916106333364697</v>
      </c>
      <c r="H36" s="32">
        <v>0.75084886215015301</v>
      </c>
      <c r="I36" s="33" t="s">
        <v>76</v>
      </c>
    </row>
    <row r="37" spans="1:9" x14ac:dyDescent="0.3">
      <c r="A37" s="28" t="s">
        <v>47</v>
      </c>
      <c r="B37" s="28" t="s">
        <v>8</v>
      </c>
      <c r="C37" s="32"/>
      <c r="D37" s="32">
        <v>1</v>
      </c>
      <c r="E37" s="32">
        <v>0.90656169857100199</v>
      </c>
      <c r="F37" s="32">
        <v>0.67018555427252502</v>
      </c>
      <c r="G37" s="32">
        <v>0.66875162158250301</v>
      </c>
      <c r="H37" s="32">
        <v>0.66179550879343896</v>
      </c>
      <c r="I37" s="33" t="s">
        <v>77</v>
      </c>
    </row>
    <row r="38" spans="1:9" x14ac:dyDescent="0.3">
      <c r="A38" s="28" t="s">
        <v>48</v>
      </c>
      <c r="B38" s="28" t="s">
        <v>26</v>
      </c>
      <c r="C38" s="32">
        <v>0.76410905987630595</v>
      </c>
      <c r="D38" s="32">
        <v>1</v>
      </c>
      <c r="E38" s="32">
        <v>0.91589976123572803</v>
      </c>
      <c r="F38" s="32">
        <v>0.70742678710196605</v>
      </c>
      <c r="G38" s="32">
        <v>0.70572543128593102</v>
      </c>
      <c r="H38" s="32">
        <v>0.69806205309770697</v>
      </c>
      <c r="I38" s="33" t="s">
        <v>76</v>
      </c>
    </row>
    <row r="39" spans="1:9" x14ac:dyDescent="0.3">
      <c r="A39" s="28" t="s">
        <v>49</v>
      </c>
      <c r="B39" s="28" t="s">
        <v>10</v>
      </c>
      <c r="C39" s="32">
        <v>0.90530452243482895</v>
      </c>
      <c r="D39" s="32">
        <v>1</v>
      </c>
      <c r="E39" s="32">
        <v>0.90530452243482895</v>
      </c>
      <c r="F39" s="32">
        <v>0.67141030457656103</v>
      </c>
      <c r="G39" s="32">
        <v>0.66928033115000496</v>
      </c>
      <c r="H39" s="32">
        <v>0.66060156708650997</v>
      </c>
      <c r="I39" s="33" t="s">
        <v>76</v>
      </c>
    </row>
    <row r="40" spans="1:9" x14ac:dyDescent="0.3">
      <c r="A40" s="28" t="s">
        <v>50</v>
      </c>
      <c r="B40" s="28" t="s">
        <v>26</v>
      </c>
      <c r="C40" s="32">
        <v>0.722768887723645</v>
      </c>
      <c r="D40" s="32">
        <v>1</v>
      </c>
      <c r="E40" s="32">
        <v>0.93456252542868501</v>
      </c>
      <c r="F40" s="32">
        <v>0.77963976070151297</v>
      </c>
      <c r="G40" s="32">
        <v>0.77772353819682105</v>
      </c>
      <c r="H40" s="32">
        <v>0.77029388627028605</v>
      </c>
      <c r="I40" s="33" t="s">
        <v>79</v>
      </c>
    </row>
    <row r="41" spans="1:9" x14ac:dyDescent="0.3">
      <c r="A41" s="28" t="s">
        <v>51</v>
      </c>
      <c r="B41" s="28" t="s">
        <v>3</v>
      </c>
      <c r="C41" s="32">
        <v>0.77708182401013004</v>
      </c>
      <c r="D41" s="32">
        <v>1</v>
      </c>
      <c r="E41" s="32">
        <v>0.92038111726721195</v>
      </c>
      <c r="F41" s="32">
        <v>0.71982619314653495</v>
      </c>
      <c r="G41" s="32">
        <v>0.71812484726633996</v>
      </c>
      <c r="H41" s="32">
        <v>0.70998854304520698</v>
      </c>
      <c r="I41" s="33" t="s">
        <v>76</v>
      </c>
    </row>
    <row r="42" spans="1:9" x14ac:dyDescent="0.3">
      <c r="A42" s="28" t="s">
        <v>52</v>
      </c>
      <c r="B42" s="28" t="s">
        <v>3</v>
      </c>
      <c r="C42" s="32">
        <v>0.881950663785666</v>
      </c>
      <c r="D42" s="32">
        <v>1</v>
      </c>
      <c r="E42" s="32">
        <v>0.91104672883287596</v>
      </c>
      <c r="F42" s="32">
        <v>0.69663703361412399</v>
      </c>
      <c r="G42" s="32">
        <v>0.69502952276880003</v>
      </c>
      <c r="H42" s="32">
        <v>0.68781153044910004</v>
      </c>
      <c r="I42" s="33" t="s">
        <v>76</v>
      </c>
    </row>
    <row r="43" spans="1:9" x14ac:dyDescent="0.3">
      <c r="A43" s="28" t="s">
        <v>53</v>
      </c>
      <c r="B43" s="28" t="s">
        <v>5</v>
      </c>
      <c r="C43" s="32">
        <v>0.927912005343691</v>
      </c>
      <c r="D43" s="32">
        <v>1</v>
      </c>
      <c r="E43" s="32">
        <v>0.927912005343691</v>
      </c>
      <c r="F43" s="32">
        <v>0.77004582779794795</v>
      </c>
      <c r="G43" s="32">
        <v>0.76848263129097005</v>
      </c>
      <c r="H43" s="32">
        <v>0.76059193305689998</v>
      </c>
      <c r="I43" s="33" t="s">
        <v>76</v>
      </c>
    </row>
    <row r="44" spans="1:9" x14ac:dyDescent="0.3">
      <c r="A44" s="28" t="s">
        <v>54</v>
      </c>
      <c r="B44" s="28" t="s">
        <v>8</v>
      </c>
      <c r="C44" s="32"/>
      <c r="D44" s="32">
        <v>1</v>
      </c>
      <c r="E44" s="32">
        <v>0.90775460649402795</v>
      </c>
      <c r="F44" s="32">
        <v>0.67825743226679502</v>
      </c>
      <c r="G44" s="32">
        <v>0.67684610423077496</v>
      </c>
      <c r="H44" s="32">
        <v>0.67004528655441598</v>
      </c>
      <c r="I44" s="33" t="s">
        <v>77</v>
      </c>
    </row>
    <row r="45" spans="1:9" x14ac:dyDescent="0.3">
      <c r="A45" s="28" t="s">
        <v>55</v>
      </c>
      <c r="B45" s="28" t="s">
        <v>10</v>
      </c>
      <c r="C45" s="5">
        <v>0.95546810544750305</v>
      </c>
      <c r="D45" s="5">
        <v>1</v>
      </c>
      <c r="E45" s="5">
        <v>0.92519080307064705</v>
      </c>
      <c r="F45" s="5">
        <v>0.74882141983549899</v>
      </c>
      <c r="G45" s="5">
        <v>0.746882253029025</v>
      </c>
      <c r="H45" s="5">
        <v>0.73830142367030704</v>
      </c>
      <c r="I45" s="36" t="s">
        <v>97</v>
      </c>
    </row>
    <row r="46" spans="1:9" x14ac:dyDescent="0.3">
      <c r="A46" s="28" t="s">
        <v>56</v>
      </c>
      <c r="B46" s="28" t="s">
        <v>2</v>
      </c>
      <c r="C46" s="5">
        <v>0.79877151078544795</v>
      </c>
      <c r="D46" s="5">
        <v>1</v>
      </c>
      <c r="E46" s="5">
        <v>0.92963927952748804</v>
      </c>
      <c r="F46" s="5">
        <v>0.80027547656276699</v>
      </c>
      <c r="G46" s="5">
        <v>0.79877151078544795</v>
      </c>
      <c r="H46" s="5">
        <v>0.79391503234411198</v>
      </c>
      <c r="I46" s="7" t="s">
        <v>79</v>
      </c>
    </row>
    <row r="47" spans="1:9" x14ac:dyDescent="0.3">
      <c r="A47" s="28" t="s">
        <v>57</v>
      </c>
      <c r="B47" s="28" t="s">
        <v>3</v>
      </c>
      <c r="C47" s="5">
        <v>0.86865029661209803</v>
      </c>
      <c r="D47" s="5">
        <v>1</v>
      </c>
      <c r="E47" s="5">
        <v>0.92282553685770996</v>
      </c>
      <c r="F47" s="5">
        <v>0.74666953737443598</v>
      </c>
      <c r="G47" s="5">
        <v>0.74512041632034898</v>
      </c>
      <c r="H47" s="5">
        <v>0.73747950272212903</v>
      </c>
      <c r="I47" s="7" t="s">
        <v>76</v>
      </c>
    </row>
    <row r="48" spans="1:9" x14ac:dyDescent="0.3">
      <c r="A48" s="28" t="s">
        <v>58</v>
      </c>
      <c r="B48" s="28" t="s">
        <v>26</v>
      </c>
      <c r="C48" s="5">
        <v>0.57566502762381</v>
      </c>
      <c r="D48" s="5">
        <v>1</v>
      </c>
      <c r="E48" s="5">
        <v>0.91060747919339002</v>
      </c>
      <c r="F48" s="5">
        <v>0.67736239187942104</v>
      </c>
      <c r="G48" s="5">
        <v>0.67581081871191795</v>
      </c>
      <c r="H48" s="5">
        <v>0.66870206624482598</v>
      </c>
      <c r="I48" s="7" t="s">
        <v>79</v>
      </c>
    </row>
    <row r="49" spans="1:9" x14ac:dyDescent="0.3">
      <c r="A49" s="28" t="s">
        <v>59</v>
      </c>
      <c r="B49" s="28" t="s">
        <v>3</v>
      </c>
      <c r="C49" s="5">
        <v>0.81054701393787398</v>
      </c>
      <c r="D49" s="5">
        <v>1</v>
      </c>
      <c r="E49" s="5">
        <v>0.92364927645627504</v>
      </c>
      <c r="F49" s="5">
        <v>0.74941362388025101</v>
      </c>
      <c r="G49" s="5">
        <v>0.74776458693454095</v>
      </c>
      <c r="H49" s="5">
        <v>0.73938451552670603</v>
      </c>
      <c r="I49" s="7" t="s">
        <v>76</v>
      </c>
    </row>
    <row r="50" spans="1:9" x14ac:dyDescent="0.3">
      <c r="A50" s="28" t="s">
        <v>60</v>
      </c>
      <c r="B50" s="28" t="s">
        <v>13</v>
      </c>
      <c r="C50" s="5"/>
      <c r="D50" s="5">
        <v>1</v>
      </c>
      <c r="E50" s="5">
        <v>0.92907596321994201</v>
      </c>
      <c r="F50" s="5">
        <v>0.759065848567678</v>
      </c>
      <c r="G50" s="5">
        <v>0.75702229199806104</v>
      </c>
      <c r="H50" s="5">
        <v>0.74958761079511704</v>
      </c>
      <c r="I50" s="7" t="s">
        <v>79</v>
      </c>
    </row>
    <row r="51" spans="1:9" x14ac:dyDescent="0.3">
      <c r="A51" s="28" t="s">
        <v>61</v>
      </c>
      <c r="B51" s="28" t="s">
        <v>5</v>
      </c>
      <c r="C51" s="5">
        <v>0.92498860971034202</v>
      </c>
      <c r="D51" s="5">
        <v>1</v>
      </c>
      <c r="E51" s="5">
        <v>0.92498860971034202</v>
      </c>
      <c r="F51" s="5">
        <v>0.74555458264374197</v>
      </c>
      <c r="G51" s="5">
        <v>0.74376639017413704</v>
      </c>
      <c r="H51" s="5">
        <v>0.73520131411406298</v>
      </c>
      <c r="I51" s="7" t="s">
        <v>76</v>
      </c>
    </row>
    <row r="52" spans="1:9" x14ac:dyDescent="0.3">
      <c r="A52" s="28" t="s">
        <v>62</v>
      </c>
      <c r="B52" s="28" t="s">
        <v>10</v>
      </c>
      <c r="C52" s="5">
        <v>0.89053329491738997</v>
      </c>
      <c r="D52" s="5">
        <v>1</v>
      </c>
      <c r="E52" s="5">
        <v>0.906298288143074</v>
      </c>
      <c r="F52" s="5">
        <v>0.67810469075673097</v>
      </c>
      <c r="G52" s="5">
        <v>0.67676178373950502</v>
      </c>
      <c r="H52" s="5">
        <v>0.66996426295557698</v>
      </c>
      <c r="I52" s="7" t="s">
        <v>76</v>
      </c>
    </row>
    <row r="53" spans="1:9" x14ac:dyDescent="0.3">
      <c r="A53" s="28" t="s">
        <v>63</v>
      </c>
      <c r="B53" s="28" t="s">
        <v>8</v>
      </c>
      <c r="C53" s="5"/>
      <c r="D53" s="5">
        <v>1</v>
      </c>
      <c r="E53" s="5">
        <v>0.90518732263278401</v>
      </c>
      <c r="F53" s="5">
        <v>0.66241051771074499</v>
      </c>
      <c r="G53" s="5">
        <v>0.66063553794957897</v>
      </c>
      <c r="H53" s="5">
        <v>0.65284267454755995</v>
      </c>
      <c r="I53" s="7" t="s">
        <v>77</v>
      </c>
    </row>
    <row r="54" spans="1:9" x14ac:dyDescent="0.3">
      <c r="A54" s="9" t="s">
        <v>75</v>
      </c>
      <c r="B54" s="10"/>
      <c r="C54" s="30"/>
      <c r="D54" s="29"/>
      <c r="E54" s="29"/>
      <c r="F54" s="30"/>
      <c r="G54" s="30"/>
      <c r="H54" s="29"/>
      <c r="I54" s="11"/>
    </row>
    <row r="55" spans="1:9" x14ac:dyDescent="0.3">
      <c r="A55" s="31"/>
      <c r="B55" s="31"/>
      <c r="C55" s="31"/>
      <c r="D55" s="31"/>
      <c r="E55" s="31"/>
      <c r="F55" s="31"/>
      <c r="G55" s="31"/>
      <c r="H55" s="31"/>
      <c r="I55" s="31"/>
    </row>
    <row r="57" spans="1:9" x14ac:dyDescent="0.3">
      <c r="A57" s="53" t="s">
        <v>98</v>
      </c>
    </row>
  </sheetData>
  <mergeCells count="4">
    <mergeCell ref="I1:I2"/>
    <mergeCell ref="C1:H1"/>
    <mergeCell ref="A1:A2"/>
    <mergeCell ref="B1:B2"/>
  </mergeCells>
  <phoneticPr fontId="2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State Level EUI Q1</vt:lpstr>
      <vt:lpstr>2021 State Level Index Q3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Xie, Yulong</dc:creator>
  <cp:lastModifiedBy>Fowler, Richard A</cp:lastModifiedBy>
  <dcterms:created xsi:type="dcterms:W3CDTF">2019-12-10T21:51:37Z</dcterms:created>
  <dcterms:modified xsi:type="dcterms:W3CDTF">2021-06-28T14:11:54Z</dcterms:modified>
</cp:coreProperties>
</file>